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Приложение 2 (2)" sheetId="6" r:id="rId1"/>
  </sheets>
  <definedNames>
    <definedName name="_xlnm._FilterDatabase" localSheetId="0" hidden="1">'Приложение 2 (2)'!$A$8:$K$31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 (2)'!$6:$8</definedName>
    <definedName name="_xlnm.Print_Area" localSheetId="0">'Приложение 2 (2)'!$A$1:$K$48</definedName>
  </definedNames>
  <calcPr calcId="125725"/>
</workbook>
</file>

<file path=xl/calcChain.xml><?xml version="1.0" encoding="utf-8"?>
<calcChain xmlns="http://schemas.openxmlformats.org/spreadsheetml/2006/main">
  <c r="H44" i="6"/>
  <c r="I44"/>
  <c r="J44"/>
  <c r="J42" s="1"/>
  <c r="I42"/>
  <c r="H42"/>
  <c r="G42"/>
  <c r="J40"/>
  <c r="J20"/>
  <c r="J19"/>
  <c r="H39"/>
  <c r="I39"/>
  <c r="G39"/>
  <c r="J39" s="1"/>
  <c r="H38"/>
  <c r="I38" s="1"/>
  <c r="J38" s="1"/>
  <c r="J41"/>
  <c r="J26"/>
  <c r="J27"/>
  <c r="H34"/>
  <c r="H32"/>
  <c r="H22"/>
  <c r="I33"/>
  <c r="I34"/>
  <c r="I37"/>
  <c r="J37" s="1"/>
  <c r="I22"/>
  <c r="I25"/>
  <c r="J25" s="1"/>
  <c r="J36"/>
  <c r="J35"/>
  <c r="J23"/>
  <c r="J24"/>
  <c r="J28"/>
  <c r="J30"/>
  <c r="G32"/>
  <c r="G22"/>
  <c r="G44" s="1"/>
  <c r="H13"/>
  <c r="H14"/>
  <c r="I13"/>
  <c r="I14"/>
  <c r="J13"/>
  <c r="J14"/>
  <c r="J11" s="1"/>
  <c r="J46" s="1"/>
  <c r="G11"/>
  <c r="G46" s="1"/>
  <c r="H16"/>
  <c r="I16" s="1"/>
  <c r="H17"/>
  <c r="H15" s="1"/>
  <c r="H47" s="1"/>
  <c r="I17"/>
  <c r="J17"/>
  <c r="G15"/>
  <c r="G47" s="1"/>
  <c r="G45"/>
  <c r="H45"/>
  <c r="I45"/>
  <c r="H18"/>
  <c r="I18"/>
  <c r="G18"/>
  <c r="J18"/>
  <c r="I32" l="1"/>
  <c r="I11"/>
  <c r="I46" s="1"/>
  <c r="J22"/>
  <c r="J33"/>
  <c r="J45"/>
  <c r="J34"/>
  <c r="I15"/>
  <c r="I47" s="1"/>
  <c r="J16"/>
  <c r="J15" s="1"/>
  <c r="J47" s="1"/>
  <c r="H11"/>
  <c r="H46" s="1"/>
  <c r="J32" l="1"/>
</calcChain>
</file>

<file path=xl/sharedStrings.xml><?xml version="1.0" encoding="utf-8"?>
<sst xmlns="http://schemas.openxmlformats.org/spreadsheetml/2006/main" count="161" uniqueCount="70">
  <si>
    <t>Код бюджетной классификации</t>
  </si>
  <si>
    <t>ГРБС</t>
  </si>
  <si>
    <t>РзПр</t>
  </si>
  <si>
    <t>ЦСР</t>
  </si>
  <si>
    <t>ВР</t>
  </si>
  <si>
    <t>Ожидаемый результат от реализации подпрограммного мероприятия (в натуральном выражении)</t>
  </si>
  <si>
    <t>В том числе:</t>
  </si>
  <si>
    <t>Задача 1: Создание системы эффективной  трудовой занятости и профориентации молодежи</t>
  </si>
  <si>
    <t>МКУ "Управление образования"</t>
  </si>
  <si>
    <t>МКУ "Управление культуры"</t>
  </si>
  <si>
    <t>Администрация ЗАТО г.Железногорск</t>
  </si>
  <si>
    <t>УСЗН Администрации ЗАТО г.Железногорск</t>
  </si>
  <si>
    <t>Не менее 30 заявителей из числа лидеров молодежных общественных объединений примут участие в конкурсном отборе соискателей молодежной премии, не менее 10  будут ее удостоены в торжественной обстановке</t>
  </si>
  <si>
    <t>Участие не менее 100 человек из числа инициативной  молодежи в выездных краевых мероприятиях</t>
  </si>
  <si>
    <t>Перечень мероприятий подпрограммы «Вовлечение молодежи ЗАТО Железногорск в социальную практику»</t>
  </si>
  <si>
    <t xml:space="preserve"> </t>
  </si>
  <si>
    <t>009</t>
  </si>
  <si>
    <t>0707</t>
  </si>
  <si>
    <t>111</t>
  </si>
  <si>
    <t>112</t>
  </si>
  <si>
    <t>244</t>
  </si>
  <si>
    <t xml:space="preserve">Проведение не менее 3 массовых молодежных городских мероприятий, участие не менее 5000 молодых людей в массовых мероприятиях </t>
  </si>
  <si>
    <t>участие в процессе создания и презентации предметов научно-технического творчества не менее 100 молодых людей в возрасте до 30 лет; организация городского фестиваля робототехники, участие не менее 3000 человек в мероприятиях фестиваля в качестве зрителей и участников мастер-классов по робототехнике</t>
  </si>
  <si>
    <t>Итого на  период</t>
  </si>
  <si>
    <t>733</t>
  </si>
  <si>
    <t>612</t>
  </si>
  <si>
    <t xml:space="preserve">612
</t>
  </si>
  <si>
    <t>622</t>
  </si>
  <si>
    <t>734</t>
  </si>
  <si>
    <t>1.1. Создание условий для трудовой занятости несовершеннолетних граждан ЗАТО Железногорск,  организация работы муниципальных трудовых отрядов и профориентации молодежи</t>
  </si>
  <si>
    <t>2.3. Организация и проведение массовых молодежных мероприятий, обеспечение участия молодежи ЗАТО Железногорск в краевых проектах, конкурсных мероприятиях</t>
  </si>
  <si>
    <t>Расходы (руб.), годы</t>
  </si>
  <si>
    <t>1010001</t>
  </si>
  <si>
    <t>1010004</t>
  </si>
  <si>
    <t>350</t>
  </si>
  <si>
    <t>1010006</t>
  </si>
  <si>
    <t>810</t>
  </si>
  <si>
    <t>Приложение № 2
к подпрограмме "Вовлечение молодежи ЗАТО Железногорск в социальную практику»</t>
  </si>
  <si>
    <t>Задача 3: Развитие научно-технического творчества и популяризация робототехники в молодежной среде</t>
  </si>
  <si>
    <t>3.1. Организация  деятельности молодежного клуба робототехники</t>
  </si>
  <si>
    <t>Итого по подпрограмме</t>
  </si>
  <si>
    <t>Цели, задачи, мероприятия подпрограммы</t>
  </si>
  <si>
    <t>1010000010</t>
  </si>
  <si>
    <t>119</t>
  </si>
  <si>
    <t>1010000030</t>
  </si>
  <si>
    <t>1010000090</t>
  </si>
  <si>
    <t>1010000070</t>
  </si>
  <si>
    <t>10100S4560</t>
  </si>
  <si>
    <t>1010074560</t>
  </si>
  <si>
    <t>3.1. Организация и осуществление мероприятий по работе с молодежью</t>
  </si>
  <si>
    <t>Задача 3: Cоздание условий для развития и совершенствования системы  патриотического воспитания молодежи</t>
  </si>
  <si>
    <t xml:space="preserve">Организация и проведение в период действия программы не менее 1100 мероприятий, в том числе молодежных проектов, акций, образовательных мероприятий, консультаций по всем направлениям молодежной политики и сфер жизнедеятельности молодежи; участие в проектах и мероприятиях не менее 10000 молодых людей; Не менее 3 патриотических объединений получат поддержку в реализации проектов; не менее 5 проектов и мероприятий патриотической направленности будет реализовано;Проведение не менее 5 масштабных акций, посвященных официальным         
государственным,краевым, городским праздникам, в том числе Дню Победы, Дню России, Дню Памяти и скорби, Дню Государственного
флага Российской  Федерации, Дню народного единства, Дню Конституции     
Российской Федерации; участие в акциях не менее 3000 человек ежегодно. Проведение 3 мероприятий, направленных на помощь в благоустройстве культурных и исторически значимых объектов на территории города, привлечение не менее 300 волонтеров.         Не менее 5 добровольческих отрядов получат поддержку в реализации проектов; не менее 5 проектов будет реализовано; Занятость в акциях не менее 200 волонтеров из числа социально активной молодежи и 10 подростков из "группы риска",  посещение акций не менее 300 горожан, проведение акций ежеквартально. проведение не менее 5 акций, популяризирующих здоровых образ жизни; численность участников - не менее 300 человек.
</t>
  </si>
  <si>
    <t xml:space="preserve">Проведение не менее 15 молодежных акций и мероприятий, участие не менее 1500 человек в реализации  мероприятий; - участие в процессе создания и презентации предметов научно-технического творчества не менее 100 молодых людей в возрасте до 30 лет; 
- организация городского фестиваля робототехники, участие не менее 3000 человек в мероприятиях фестиваля в качестве зрителей и участников мастер-классов по робототехнике;
</t>
  </si>
  <si>
    <t>Трудоустройство не менее 50 человек в возрасте 14-17 лет, вовлечение несовершеннолетних в социально значимую деятельность и активный общественно полезный досуг,  участие молодежи в мероприятиях краевого трудового движения ТОС ежегодно</t>
  </si>
  <si>
    <t>Трудоустройство не менее 70 несовершеннолетних, находящихся в трудной жизненной ситуации и социально опасном положении в свободное от учебы время, ежегодно</t>
  </si>
  <si>
    <t>К.А. Томилова</t>
  </si>
  <si>
    <t>Цель подпрограммы: Создание условий для успешной социализации и эффективной самореализации молодежи ЗАТО Железногорск</t>
  </si>
  <si>
    <t>Задача 2: Развитие общественной активности, формирование проектной грамотности и поддержка социально значимых инициатив молодежи</t>
  </si>
  <si>
    <t>Главный специалист по молодежной политике и взаимодействию с общественными объединениями</t>
  </si>
  <si>
    <t>Трудоустройство не менее 435 человек в возрасте 14-17 лет, вовлечение несовершеннолетних в социально значимую деятельность и активный общественно полезный досуг, участие молодежи в мероприятиях краевого трудового движения ТОС ежегодно</t>
  </si>
  <si>
    <t>2.1. Присуждение и организация выплаты Городской молодежной премии за достижения в области социально-экономического развития ЗАТО Железногорск</t>
  </si>
  <si>
    <t>Разработка и реализация не менее 12 молодежных проектов, направленных на социально-экономическое развитие ЗАТО Железногорск</t>
  </si>
  <si>
    <t>Проведение не менее 15 молодежных акций и мероприятий, участие не менее 1500 человек в реализации мероприятий, разработка и реализация не менее 20 молодежных социальных проектов</t>
  </si>
  <si>
    <t>3.2. Софинансирование субсидии на поддержку деятельности муниципальных молодежных центров</t>
  </si>
  <si>
    <t>3.3. Поддержка деятельности муниципальных молодежных центров</t>
  </si>
  <si>
    <t>2.2. Текущий ремонт площадки для обустройства скейт парка, расположенного по адресу: стадион "Труд", ул. Свердлова, 1</t>
  </si>
  <si>
    <t>2.3. Предоставление грантов в форме субсидий физическим лицам в возрасте от 14 до 30 лет на реализацию молодежных социальных проектов на конкурсной основе</t>
  </si>
  <si>
    <t>Оборудование скейт парка для организации досуга молодых горожан, занимающихся экстремальными видами спорта, проведение в весенне-летний период не менее 3 массовых мероприятий для молодежи, ежемесячно в пространстве скейт парка будет заниматься не менее 100 человек</t>
  </si>
  <si>
    <t>1102</t>
  </si>
  <si>
    <t>1010000050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</si>
</sst>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"/>
  </numFmts>
  <fonts count="32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0"/>
      <name val="Arial"/>
      <family val="2"/>
    </font>
    <font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28" fillId="0" borderId="0" applyFont="0" applyFill="0" applyBorder="0" applyAlignment="0" applyProtection="0"/>
    <xf numFmtId="0" fontId="17" fillId="4" borderId="0" applyNumberFormat="0" applyBorder="0" applyAlignment="0" applyProtection="0"/>
  </cellStyleXfs>
  <cellXfs count="80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wrapText="1"/>
    </xf>
    <xf numFmtId="0" fontId="23" fillId="24" borderId="0" xfId="0" applyFont="1" applyFill="1"/>
    <xf numFmtId="0" fontId="20" fillId="24" borderId="10" xfId="0" applyFont="1" applyFill="1" applyBorder="1"/>
    <xf numFmtId="0" fontId="20" fillId="24" borderId="10" xfId="0" applyFont="1" applyFill="1" applyBorder="1" applyAlignment="1">
      <alignment horizontal="left" vertical="top" wrapText="1"/>
    </xf>
    <xf numFmtId="0" fontId="21" fillId="24" borderId="10" xfId="0" applyFont="1" applyFill="1" applyBorder="1" applyAlignment="1">
      <alignment horizontal="left" vertical="top" wrapText="1"/>
    </xf>
    <xf numFmtId="0" fontId="26" fillId="24" borderId="10" xfId="0" applyFont="1" applyFill="1" applyBorder="1"/>
    <xf numFmtId="0" fontId="26" fillId="24" borderId="0" xfId="0" applyFont="1" applyFill="1" applyBorder="1" applyAlignment="1"/>
    <xf numFmtId="0" fontId="20" fillId="24" borderId="0" xfId="0" applyFont="1" applyFill="1" applyBorder="1" applyAlignment="1"/>
    <xf numFmtId="165" fontId="21" fillId="0" borderId="0" xfId="0" applyNumberFormat="1" applyFont="1" applyFill="1" applyBorder="1" applyAlignment="1">
      <alignment horizontal="right"/>
    </xf>
    <xf numFmtId="0" fontId="20" fillId="24" borderId="0" xfId="0" applyFont="1" applyFill="1" applyBorder="1" applyAlignment="1">
      <alignment horizontal="left" wrapText="1"/>
    </xf>
    <xf numFmtId="0" fontId="20" fillId="24" borderId="0" xfId="0" applyFont="1" applyFill="1" applyAlignment="1"/>
    <xf numFmtId="0" fontId="19" fillId="24" borderId="10" xfId="0" applyFont="1" applyFill="1" applyBorder="1" applyAlignment="1">
      <alignment vertical="top" wrapText="1"/>
    </xf>
    <xf numFmtId="0" fontId="19" fillId="24" borderId="10" xfId="0" applyNumberFormat="1" applyFont="1" applyFill="1" applyBorder="1" applyAlignment="1">
      <alignment horizontal="center" vertical="center"/>
    </xf>
    <xf numFmtId="49" fontId="19" fillId="24" borderId="10" xfId="0" applyNumberFormat="1" applyFont="1" applyFill="1" applyBorder="1" applyAlignment="1">
      <alignment horizontal="center" vertical="center"/>
    </xf>
    <xf numFmtId="165" fontId="19" fillId="24" borderId="10" xfId="0" applyNumberFormat="1" applyFont="1" applyFill="1" applyBorder="1" applyAlignment="1">
      <alignment horizontal="right" vertical="center"/>
    </xf>
    <xf numFmtId="0" fontId="19" fillId="24" borderId="10" xfId="0" applyFont="1" applyFill="1" applyBorder="1" applyAlignment="1">
      <alignment horizontal="left" vertical="top" wrapText="1"/>
    </xf>
    <xf numFmtId="165" fontId="22" fillId="24" borderId="10" xfId="0" applyNumberFormat="1" applyFont="1" applyFill="1" applyBorder="1" applyAlignment="1">
      <alignment vertical="center"/>
    </xf>
    <xf numFmtId="49" fontId="19" fillId="24" borderId="10" xfId="0" applyNumberFormat="1" applyFont="1" applyFill="1" applyBorder="1" applyAlignment="1">
      <alignment horizontal="center" vertical="top"/>
    </xf>
    <xf numFmtId="165" fontId="27" fillId="24" borderId="10" xfId="0" applyNumberFormat="1" applyFont="1" applyFill="1" applyBorder="1" applyAlignment="1">
      <alignment horizontal="center" vertical="top"/>
    </xf>
    <xf numFmtId="0" fontId="26" fillId="24" borderId="0" xfId="0" applyFont="1" applyFill="1"/>
    <xf numFmtId="165" fontId="20" fillId="24" borderId="0" xfId="0" applyNumberFormat="1" applyFont="1" applyFill="1"/>
    <xf numFmtId="166" fontId="20" fillId="24" borderId="0" xfId="0" applyNumberFormat="1" applyFont="1" applyFill="1"/>
    <xf numFmtId="0" fontId="19" fillId="24" borderId="11" xfId="0" applyFont="1" applyFill="1" applyBorder="1" applyAlignment="1">
      <alignment horizontal="left" vertical="top" wrapText="1"/>
    </xf>
    <xf numFmtId="49" fontId="19" fillId="24" borderId="12" xfId="0" applyNumberFormat="1" applyFont="1" applyFill="1" applyBorder="1" applyAlignment="1">
      <alignment horizontal="center" vertical="top"/>
    </xf>
    <xf numFmtId="0" fontId="19" fillId="24" borderId="13" xfId="0" applyFont="1" applyFill="1" applyBorder="1" applyAlignment="1">
      <alignment horizontal="left" vertical="top" wrapText="1"/>
    </xf>
    <xf numFmtId="49" fontId="19" fillId="24" borderId="10" xfId="0" applyNumberFormat="1" applyFont="1" applyFill="1" applyBorder="1" applyAlignment="1">
      <alignment horizontal="center" vertical="top" wrapText="1"/>
    </xf>
    <xf numFmtId="0" fontId="19" fillId="0" borderId="12" xfId="0" applyFont="1" applyBorder="1" applyAlignment="1">
      <alignment horizontal="left" vertical="top" wrapText="1"/>
    </xf>
    <xf numFmtId="165" fontId="22" fillId="0" borderId="0" xfId="0" applyNumberFormat="1" applyFont="1" applyFill="1" applyBorder="1" applyAlignment="1">
      <alignment horizontal="right" vertical="center"/>
    </xf>
    <xf numFmtId="4" fontId="19" fillId="24" borderId="10" xfId="0" applyNumberFormat="1" applyFont="1" applyFill="1" applyBorder="1" applyAlignment="1">
      <alignment vertical="center"/>
    </xf>
    <xf numFmtId="49" fontId="22" fillId="24" borderId="10" xfId="0" applyNumberFormat="1" applyFont="1" applyFill="1" applyBorder="1" applyAlignment="1">
      <alignment horizontal="center" vertical="top"/>
    </xf>
    <xf numFmtId="3" fontId="22" fillId="24" borderId="10" xfId="0" applyNumberFormat="1" applyFont="1" applyFill="1" applyBorder="1" applyAlignment="1">
      <alignment horizontal="center" vertical="top"/>
    </xf>
    <xf numFmtId="0" fontId="30" fillId="0" borderId="12" xfId="0" applyFont="1" applyBorder="1" applyAlignment="1">
      <alignment horizontal="left" vertical="top" wrapText="1"/>
    </xf>
    <xf numFmtId="49" fontId="27" fillId="24" borderId="10" xfId="0" applyNumberFormat="1" applyFont="1" applyFill="1" applyBorder="1" applyAlignment="1">
      <alignment horizontal="center" vertical="top"/>
    </xf>
    <xf numFmtId="4" fontId="19" fillId="24" borderId="10" xfId="0" applyNumberFormat="1" applyFont="1" applyFill="1" applyBorder="1" applyAlignment="1">
      <alignment horizontal="right" vertical="center"/>
    </xf>
    <xf numFmtId="4" fontId="22" fillId="24" borderId="10" xfId="0" applyNumberFormat="1" applyFont="1" applyFill="1" applyBorder="1" applyAlignment="1">
      <alignment vertical="center"/>
    </xf>
    <xf numFmtId="4" fontId="21" fillId="24" borderId="10" xfId="0" applyNumberFormat="1" applyFont="1" applyFill="1" applyBorder="1" applyAlignment="1">
      <alignment horizontal="right" vertical="center"/>
    </xf>
    <xf numFmtId="4" fontId="20" fillId="24" borderId="10" xfId="0" applyNumberFormat="1" applyFont="1" applyFill="1" applyBorder="1"/>
    <xf numFmtId="4" fontId="25" fillId="0" borderId="10" xfId="0" applyNumberFormat="1" applyFont="1" applyFill="1" applyBorder="1" applyAlignment="1">
      <alignment vertical="top"/>
    </xf>
    <xf numFmtId="4" fontId="21" fillId="0" borderId="10" xfId="0" applyNumberFormat="1" applyFont="1" applyFill="1" applyBorder="1" applyAlignment="1">
      <alignment horizontal="right" vertical="center"/>
    </xf>
    <xf numFmtId="4" fontId="19" fillId="24" borderId="12" xfId="0" applyNumberFormat="1" applyFont="1" applyFill="1" applyBorder="1" applyAlignment="1">
      <alignment horizontal="right" vertical="center"/>
    </xf>
    <xf numFmtId="4" fontId="19" fillId="24" borderId="12" xfId="0" applyNumberFormat="1" applyFont="1" applyFill="1" applyBorder="1" applyAlignment="1">
      <alignment vertical="center"/>
    </xf>
    <xf numFmtId="4" fontId="26" fillId="24" borderId="0" xfId="0" applyNumberFormat="1" applyFont="1" applyFill="1"/>
    <xf numFmtId="0" fontId="22" fillId="24" borderId="24" xfId="0" applyFont="1" applyFill="1" applyBorder="1" applyAlignment="1">
      <alignment horizontal="left" vertical="center" wrapText="1"/>
    </xf>
    <xf numFmtId="0" fontId="19" fillId="24" borderId="13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9" fillId="24" borderId="11" xfId="0" applyFont="1" applyFill="1" applyBorder="1" applyAlignment="1">
      <alignment horizontal="left" vertical="top" wrapText="1"/>
    </xf>
    <xf numFmtId="0" fontId="19" fillId="24" borderId="12" xfId="0" applyFont="1" applyFill="1" applyBorder="1" applyAlignment="1">
      <alignment horizontal="left" vertical="top" wrapText="1"/>
    </xf>
    <xf numFmtId="0" fontId="27" fillId="24" borderId="14" xfId="0" applyFont="1" applyFill="1" applyBorder="1" applyAlignment="1">
      <alignment horizontal="left" vertical="top" wrapText="1"/>
    </xf>
    <xf numFmtId="0" fontId="27" fillId="24" borderId="15" xfId="0" applyFont="1" applyFill="1" applyBorder="1" applyAlignment="1">
      <alignment horizontal="left" vertical="top" wrapText="1"/>
    </xf>
    <xf numFmtId="0" fontId="27" fillId="24" borderId="16" xfId="0" applyFont="1" applyFill="1" applyBorder="1" applyAlignment="1">
      <alignment horizontal="left" vertical="top" wrapText="1"/>
    </xf>
    <xf numFmtId="0" fontId="29" fillId="24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2" fillId="24" borderId="14" xfId="0" applyFont="1" applyFill="1" applyBorder="1" applyAlignment="1">
      <alignment horizontal="left" vertical="center" wrapText="1"/>
    </xf>
    <xf numFmtId="0" fontId="22" fillId="24" borderId="15" xfId="0" applyFont="1" applyFill="1" applyBorder="1" applyAlignment="1">
      <alignment horizontal="left" vertical="center" wrapText="1"/>
    </xf>
    <xf numFmtId="0" fontId="22" fillId="24" borderId="16" xfId="0" applyFont="1" applyFill="1" applyBorder="1" applyAlignment="1">
      <alignment horizontal="left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horizontal="center" vertical="center" wrapText="1"/>
    </xf>
    <xf numFmtId="0" fontId="22" fillId="24" borderId="21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22" fillId="24" borderId="19" xfId="0" applyFont="1" applyFill="1" applyBorder="1" applyAlignment="1">
      <alignment horizontal="center" vertical="center" wrapText="1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2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3"/>
  <sheetViews>
    <sheetView tabSelected="1" zoomScale="69" zoomScaleNormal="69" zoomScaleSheetLayoutView="68" workbookViewId="0">
      <selection activeCell="A11" sqref="A11:A20"/>
    </sheetView>
  </sheetViews>
  <sheetFormatPr defaultColWidth="5" defaultRowHeight="152.25" customHeight="1"/>
  <cols>
    <col min="1" max="1" width="49.7109375" style="2" customWidth="1"/>
    <col min="2" max="2" width="19.85546875" style="2" customWidth="1"/>
    <col min="3" max="4" width="7.42578125" style="2" customWidth="1"/>
    <col min="5" max="5" width="14.28515625" style="2" customWidth="1"/>
    <col min="6" max="6" width="7.42578125" style="2" customWidth="1"/>
    <col min="7" max="10" width="18.7109375" style="2" customWidth="1"/>
    <col min="11" max="11" width="65.42578125" style="2" customWidth="1"/>
    <col min="12" max="13" width="5" style="2"/>
    <col min="14" max="14" width="15.5703125" style="2" customWidth="1"/>
    <col min="15" max="16384" width="5" style="2"/>
  </cols>
  <sheetData>
    <row r="1" spans="1:11" ht="91.5" customHeight="1">
      <c r="I1" s="55"/>
      <c r="J1" s="56"/>
      <c r="K1" s="56"/>
    </row>
    <row r="2" spans="1:11" ht="68.25" customHeight="1">
      <c r="I2" s="55" t="s">
        <v>37</v>
      </c>
      <c r="J2" s="56"/>
      <c r="K2" s="56"/>
    </row>
    <row r="3" spans="1:11" ht="39.75" customHeight="1">
      <c r="A3" s="1"/>
      <c r="B3" s="1"/>
      <c r="C3" s="1"/>
      <c r="F3" s="71"/>
      <c r="G3" s="71"/>
      <c r="H3" s="71"/>
      <c r="I3" s="56"/>
      <c r="J3" s="56"/>
      <c r="K3" s="56"/>
    </row>
    <row r="4" spans="1:11" ht="54" customHeight="1">
      <c r="A4" s="64" t="s">
        <v>14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30" customHeight="1">
      <c r="A5" s="4"/>
      <c r="B5" s="4"/>
      <c r="C5" s="4"/>
      <c r="D5" s="5"/>
      <c r="E5" s="5"/>
      <c r="F5" s="5"/>
      <c r="G5" s="5"/>
      <c r="H5" s="5"/>
    </row>
    <row r="6" spans="1:11" s="3" customFormat="1" ht="42" customHeight="1">
      <c r="A6" s="60" t="s">
        <v>41</v>
      </c>
      <c r="B6" s="65" t="s">
        <v>1</v>
      </c>
      <c r="C6" s="68" t="s">
        <v>0</v>
      </c>
      <c r="D6" s="69"/>
      <c r="E6" s="69"/>
      <c r="F6" s="70"/>
      <c r="G6" s="68" t="s">
        <v>31</v>
      </c>
      <c r="H6" s="69"/>
      <c r="I6" s="69"/>
      <c r="J6" s="70"/>
      <c r="K6" s="60" t="s">
        <v>5</v>
      </c>
    </row>
    <row r="7" spans="1:11" s="3" customFormat="1" ht="15" customHeight="1">
      <c r="A7" s="60"/>
      <c r="B7" s="66"/>
      <c r="C7" s="72" t="s">
        <v>1</v>
      </c>
      <c r="D7" s="60" t="s">
        <v>2</v>
      </c>
      <c r="E7" s="61" t="s">
        <v>3</v>
      </c>
      <c r="F7" s="60" t="s">
        <v>4</v>
      </c>
      <c r="G7" s="63">
        <v>2017</v>
      </c>
      <c r="H7" s="63">
        <v>2018</v>
      </c>
      <c r="I7" s="63">
        <v>2019</v>
      </c>
      <c r="J7" s="74" t="s">
        <v>23</v>
      </c>
      <c r="K7" s="60"/>
    </row>
    <row r="8" spans="1:11" s="3" customFormat="1" ht="69" customHeight="1">
      <c r="A8" s="60"/>
      <c r="B8" s="67"/>
      <c r="C8" s="73"/>
      <c r="D8" s="60"/>
      <c r="E8" s="62"/>
      <c r="F8" s="60"/>
      <c r="G8" s="63"/>
      <c r="H8" s="63"/>
      <c r="I8" s="63"/>
      <c r="J8" s="75"/>
      <c r="K8" s="60"/>
    </row>
    <row r="9" spans="1:11" s="3" customFormat="1" ht="35.25" customHeight="1">
      <c r="A9" s="57" t="s">
        <v>56</v>
      </c>
      <c r="B9" s="58"/>
      <c r="C9" s="58"/>
      <c r="D9" s="58"/>
      <c r="E9" s="58"/>
      <c r="F9" s="58"/>
      <c r="G9" s="58"/>
      <c r="H9" s="58"/>
      <c r="I9" s="58"/>
      <c r="J9" s="58"/>
      <c r="K9" s="59"/>
    </row>
    <row r="10" spans="1:11" s="23" customFormat="1" ht="30" customHeight="1">
      <c r="A10" s="52" t="s">
        <v>7</v>
      </c>
      <c r="B10" s="53"/>
      <c r="C10" s="53"/>
      <c r="D10" s="53"/>
      <c r="E10" s="53"/>
      <c r="F10" s="53"/>
      <c r="G10" s="53"/>
      <c r="H10" s="53"/>
      <c r="I10" s="53"/>
      <c r="J10" s="53"/>
      <c r="K10" s="54"/>
    </row>
    <row r="11" spans="1:11" s="23" customFormat="1" ht="35.25" customHeight="1">
      <c r="A11" s="47" t="s">
        <v>29</v>
      </c>
      <c r="B11" s="47" t="s">
        <v>8</v>
      </c>
      <c r="C11" s="21" t="s">
        <v>28</v>
      </c>
      <c r="D11" s="21" t="s">
        <v>17</v>
      </c>
      <c r="E11" s="21" t="s">
        <v>42</v>
      </c>
      <c r="F11" s="22"/>
      <c r="G11" s="32">
        <f>G12+G13+G14</f>
        <v>5748995</v>
      </c>
      <c r="H11" s="32">
        <f>H12+H13+H14</f>
        <v>5748995</v>
      </c>
      <c r="I11" s="32">
        <f>I12+I13+I14</f>
        <v>5748995</v>
      </c>
      <c r="J11" s="32">
        <f>J12+J13+J14</f>
        <v>17246985</v>
      </c>
      <c r="K11" s="47" t="s">
        <v>59</v>
      </c>
    </row>
    <row r="12" spans="1:11" ht="27.75" hidden="1" customHeight="1">
      <c r="A12" s="49"/>
      <c r="B12" s="49"/>
      <c r="C12" s="21" t="s">
        <v>28</v>
      </c>
      <c r="D12" s="21" t="s">
        <v>17</v>
      </c>
      <c r="E12" s="21" t="s">
        <v>32</v>
      </c>
      <c r="F12" s="21" t="s">
        <v>18</v>
      </c>
      <c r="G12" s="32">
        <v>0</v>
      </c>
      <c r="H12" s="32">
        <v>0</v>
      </c>
      <c r="I12" s="32">
        <v>0</v>
      </c>
      <c r="J12" s="32">
        <v>0</v>
      </c>
      <c r="K12" s="76"/>
    </row>
    <row r="13" spans="1:11" ht="27.75" customHeight="1">
      <c r="A13" s="49"/>
      <c r="B13" s="49"/>
      <c r="C13" s="21" t="s">
        <v>28</v>
      </c>
      <c r="D13" s="21" t="s">
        <v>17</v>
      </c>
      <c r="E13" s="21" t="s">
        <v>42</v>
      </c>
      <c r="F13" s="21" t="s">
        <v>25</v>
      </c>
      <c r="G13" s="32">
        <v>5482710</v>
      </c>
      <c r="H13" s="32">
        <f>G13</f>
        <v>5482710</v>
      </c>
      <c r="I13" s="32">
        <f>H13</f>
        <v>5482710</v>
      </c>
      <c r="J13" s="32">
        <f>G13+H13+I13</f>
        <v>16448130</v>
      </c>
      <c r="K13" s="76"/>
    </row>
    <row r="14" spans="1:11" ht="27.75" customHeight="1">
      <c r="A14" s="49"/>
      <c r="B14" s="48"/>
      <c r="C14" s="21" t="s">
        <v>28</v>
      </c>
      <c r="D14" s="21" t="s">
        <v>17</v>
      </c>
      <c r="E14" s="21" t="s">
        <v>42</v>
      </c>
      <c r="F14" s="21" t="s">
        <v>27</v>
      </c>
      <c r="G14" s="32">
        <v>266285</v>
      </c>
      <c r="H14" s="32">
        <f>G14</f>
        <v>266285</v>
      </c>
      <c r="I14" s="32">
        <f>H14</f>
        <v>266285</v>
      </c>
      <c r="J14" s="32">
        <f>G14+H14+I14</f>
        <v>798855</v>
      </c>
      <c r="K14" s="77"/>
    </row>
    <row r="15" spans="1:11" ht="28.5" customHeight="1">
      <c r="A15" s="49"/>
      <c r="B15" s="47" t="s">
        <v>9</v>
      </c>
      <c r="C15" s="21" t="s">
        <v>24</v>
      </c>
      <c r="D15" s="21" t="s">
        <v>17</v>
      </c>
      <c r="E15" s="21" t="s">
        <v>42</v>
      </c>
      <c r="F15" s="21"/>
      <c r="G15" s="32">
        <f>G16+G17</f>
        <v>696322</v>
      </c>
      <c r="H15" s="32">
        <f>H16+H17</f>
        <v>696322</v>
      </c>
      <c r="I15" s="32">
        <f>I16+I17</f>
        <v>696322</v>
      </c>
      <c r="J15" s="32">
        <f>J16+J17</f>
        <v>2088966</v>
      </c>
      <c r="K15" s="47" t="s">
        <v>53</v>
      </c>
    </row>
    <row r="16" spans="1:11" ht="26.25" customHeight="1">
      <c r="A16" s="49"/>
      <c r="B16" s="49"/>
      <c r="C16" s="21" t="s">
        <v>24</v>
      </c>
      <c r="D16" s="21" t="s">
        <v>17</v>
      </c>
      <c r="E16" s="21" t="s">
        <v>42</v>
      </c>
      <c r="F16" s="29" t="s">
        <v>26</v>
      </c>
      <c r="G16" s="32">
        <v>362271</v>
      </c>
      <c r="H16" s="32">
        <f>G16</f>
        <v>362271</v>
      </c>
      <c r="I16" s="32">
        <f>H16</f>
        <v>362271</v>
      </c>
      <c r="J16" s="32">
        <f>G16+H16+I16</f>
        <v>1086813</v>
      </c>
      <c r="K16" s="78"/>
    </row>
    <row r="17" spans="1:11" ht="27" customHeight="1">
      <c r="A17" s="49"/>
      <c r="B17" s="48"/>
      <c r="C17" s="21" t="s">
        <v>24</v>
      </c>
      <c r="D17" s="21" t="s">
        <v>17</v>
      </c>
      <c r="E17" s="21" t="s">
        <v>42</v>
      </c>
      <c r="F17" s="29" t="s">
        <v>27</v>
      </c>
      <c r="G17" s="32">
        <v>334051</v>
      </c>
      <c r="H17" s="32">
        <f>G17</f>
        <v>334051</v>
      </c>
      <c r="I17" s="32">
        <f>H17</f>
        <v>334051</v>
      </c>
      <c r="J17" s="32">
        <f>G17+H17+I17</f>
        <v>1002153</v>
      </c>
      <c r="K17" s="79"/>
    </row>
    <row r="18" spans="1:11" ht="27" customHeight="1">
      <c r="A18" s="49"/>
      <c r="B18" s="47" t="s">
        <v>10</v>
      </c>
      <c r="C18" s="21" t="s">
        <v>16</v>
      </c>
      <c r="D18" s="21" t="s">
        <v>17</v>
      </c>
      <c r="E18" s="21" t="s">
        <v>42</v>
      </c>
      <c r="F18" s="29"/>
      <c r="G18" s="44">
        <f>G19+G20</f>
        <v>248682</v>
      </c>
      <c r="H18" s="44">
        <f>H19+H20</f>
        <v>248682</v>
      </c>
      <c r="I18" s="44">
        <f>I19+I20</f>
        <v>248682</v>
      </c>
      <c r="J18" s="44">
        <f>J19+J20</f>
        <v>746046</v>
      </c>
      <c r="K18" s="47" t="s">
        <v>54</v>
      </c>
    </row>
    <row r="19" spans="1:11" ht="30" customHeight="1">
      <c r="A19" s="49"/>
      <c r="B19" s="50"/>
      <c r="C19" s="33" t="s">
        <v>16</v>
      </c>
      <c r="D19" s="33" t="s">
        <v>17</v>
      </c>
      <c r="E19" s="21" t="s">
        <v>42</v>
      </c>
      <c r="F19" s="34">
        <v>111</v>
      </c>
      <c r="G19" s="43">
        <v>191000</v>
      </c>
      <c r="H19" s="43">
        <v>191000</v>
      </c>
      <c r="I19" s="43">
        <v>191000</v>
      </c>
      <c r="J19" s="43">
        <f>G19+H19+I19</f>
        <v>573000</v>
      </c>
      <c r="K19" s="50"/>
    </row>
    <row r="20" spans="1:11" ht="26.25" customHeight="1">
      <c r="A20" s="48"/>
      <c r="B20" s="51"/>
      <c r="C20" s="33" t="s">
        <v>16</v>
      </c>
      <c r="D20" s="33" t="s">
        <v>17</v>
      </c>
      <c r="E20" s="21" t="s">
        <v>42</v>
      </c>
      <c r="F20" s="27" t="s">
        <v>43</v>
      </c>
      <c r="G20" s="43">
        <v>57682</v>
      </c>
      <c r="H20" s="43">
        <v>57682</v>
      </c>
      <c r="I20" s="43">
        <v>57682</v>
      </c>
      <c r="J20" s="43">
        <f>G20+H20+I20</f>
        <v>173046</v>
      </c>
      <c r="K20" s="51"/>
    </row>
    <row r="21" spans="1:11" s="23" customFormat="1" ht="27.75" customHeight="1">
      <c r="A21" s="52" t="s">
        <v>57</v>
      </c>
      <c r="B21" s="53"/>
      <c r="C21" s="53"/>
      <c r="D21" s="53"/>
      <c r="E21" s="53"/>
      <c r="F21" s="53"/>
      <c r="G21" s="53"/>
      <c r="H21" s="53"/>
      <c r="I21" s="53"/>
      <c r="J21" s="53"/>
      <c r="K21" s="54"/>
    </row>
    <row r="22" spans="1:11" ht="32.25" customHeight="1">
      <c r="A22" s="47" t="s">
        <v>60</v>
      </c>
      <c r="B22" s="47" t="s">
        <v>10</v>
      </c>
      <c r="C22" s="17" t="s">
        <v>16</v>
      </c>
      <c r="D22" s="17" t="s">
        <v>17</v>
      </c>
      <c r="E22" s="17" t="s">
        <v>44</v>
      </c>
      <c r="F22" s="17"/>
      <c r="G22" s="37">
        <f>G23+G24</f>
        <v>101000</v>
      </c>
      <c r="H22" s="37">
        <f>H23+H24</f>
        <v>101000</v>
      </c>
      <c r="I22" s="37">
        <f>I23+I24</f>
        <v>101000</v>
      </c>
      <c r="J22" s="37">
        <f>J23+J24</f>
        <v>303000</v>
      </c>
      <c r="K22" s="47" t="s">
        <v>12</v>
      </c>
    </row>
    <row r="23" spans="1:11" ht="25.5" customHeight="1">
      <c r="A23" s="49"/>
      <c r="B23" s="50"/>
      <c r="C23" s="17" t="s">
        <v>16</v>
      </c>
      <c r="D23" s="17" t="s">
        <v>17</v>
      </c>
      <c r="E23" s="17" t="s">
        <v>44</v>
      </c>
      <c r="F23" s="17" t="s">
        <v>20</v>
      </c>
      <c r="G23" s="37">
        <v>1000</v>
      </c>
      <c r="H23" s="37">
        <v>1000</v>
      </c>
      <c r="I23" s="37">
        <v>1000</v>
      </c>
      <c r="J23" s="38">
        <f t="shared" ref="J23:J28" si="0">G23+H23+I23</f>
        <v>3000</v>
      </c>
      <c r="K23" s="49"/>
    </row>
    <row r="24" spans="1:11" ht="47.25" customHeight="1">
      <c r="A24" s="48"/>
      <c r="B24" s="51"/>
      <c r="C24" s="17" t="s">
        <v>16</v>
      </c>
      <c r="D24" s="17" t="s">
        <v>17</v>
      </c>
      <c r="E24" s="17" t="s">
        <v>44</v>
      </c>
      <c r="F24" s="17" t="s">
        <v>34</v>
      </c>
      <c r="G24" s="37">
        <v>100000</v>
      </c>
      <c r="H24" s="37">
        <v>100000</v>
      </c>
      <c r="I24" s="37">
        <v>100000</v>
      </c>
      <c r="J24" s="38">
        <f t="shared" si="0"/>
        <v>300000</v>
      </c>
      <c r="K24" s="48"/>
    </row>
    <row r="25" spans="1:11" ht="51" hidden="1" customHeight="1">
      <c r="A25" s="47" t="s">
        <v>30</v>
      </c>
      <c r="B25" s="19" t="s">
        <v>10</v>
      </c>
      <c r="C25" s="17" t="s">
        <v>16</v>
      </c>
      <c r="D25" s="17" t="s">
        <v>17</v>
      </c>
      <c r="E25" s="17" t="s">
        <v>33</v>
      </c>
      <c r="F25" s="17" t="s">
        <v>20</v>
      </c>
      <c r="G25" s="37">
        <v>0</v>
      </c>
      <c r="H25" s="37">
        <v>0</v>
      </c>
      <c r="I25" s="37">
        <f>H25</f>
        <v>0</v>
      </c>
      <c r="J25" s="38">
        <f t="shared" si="0"/>
        <v>0</v>
      </c>
      <c r="K25" s="28" t="s">
        <v>13</v>
      </c>
    </row>
    <row r="26" spans="1:11" ht="51.75" hidden="1" customHeight="1">
      <c r="A26" s="48"/>
      <c r="B26" s="15" t="s">
        <v>9</v>
      </c>
      <c r="C26" s="17" t="s">
        <v>24</v>
      </c>
      <c r="D26" s="17" t="s">
        <v>17</v>
      </c>
      <c r="E26" s="17" t="s">
        <v>33</v>
      </c>
      <c r="F26" s="17" t="s">
        <v>25</v>
      </c>
      <c r="G26" s="37">
        <v>0</v>
      </c>
      <c r="H26" s="37">
        <v>0</v>
      </c>
      <c r="I26" s="37">
        <v>0</v>
      </c>
      <c r="J26" s="38">
        <f t="shared" si="0"/>
        <v>0</v>
      </c>
      <c r="K26" s="19" t="s">
        <v>21</v>
      </c>
    </row>
    <row r="27" spans="1:11" ht="90.75" customHeight="1">
      <c r="A27" s="30" t="s">
        <v>65</v>
      </c>
      <c r="B27" s="15" t="s">
        <v>10</v>
      </c>
      <c r="C27" s="17" t="s">
        <v>16</v>
      </c>
      <c r="D27" s="17" t="s">
        <v>68</v>
      </c>
      <c r="E27" s="17" t="s">
        <v>69</v>
      </c>
      <c r="F27" s="17" t="s">
        <v>27</v>
      </c>
      <c r="G27" s="37">
        <v>904404</v>
      </c>
      <c r="H27" s="37">
        <v>0</v>
      </c>
      <c r="I27" s="37">
        <v>0</v>
      </c>
      <c r="J27" s="38">
        <f t="shared" si="0"/>
        <v>904404</v>
      </c>
      <c r="K27" s="19" t="s">
        <v>67</v>
      </c>
    </row>
    <row r="28" spans="1:11" ht="67.5" customHeight="1">
      <c r="A28" s="30" t="s">
        <v>66</v>
      </c>
      <c r="B28" s="19" t="s">
        <v>10</v>
      </c>
      <c r="C28" s="17" t="s">
        <v>16</v>
      </c>
      <c r="D28" s="17" t="s">
        <v>17</v>
      </c>
      <c r="E28" s="17" t="s">
        <v>45</v>
      </c>
      <c r="F28" s="17" t="s">
        <v>36</v>
      </c>
      <c r="G28" s="37">
        <v>100000</v>
      </c>
      <c r="H28" s="37">
        <v>100000</v>
      </c>
      <c r="I28" s="37">
        <v>100000</v>
      </c>
      <c r="J28" s="38">
        <f t="shared" si="0"/>
        <v>300000</v>
      </c>
      <c r="K28" s="19" t="s">
        <v>61</v>
      </c>
    </row>
    <row r="29" spans="1:11" s="23" customFormat="1" ht="37.5" hidden="1" customHeight="1">
      <c r="A29" s="52" t="s">
        <v>38</v>
      </c>
      <c r="B29" s="53"/>
      <c r="C29" s="53"/>
      <c r="D29" s="53"/>
      <c r="E29" s="53"/>
      <c r="F29" s="53"/>
      <c r="G29" s="53"/>
      <c r="H29" s="53"/>
      <c r="I29" s="53"/>
      <c r="J29" s="53"/>
      <c r="K29" s="54"/>
    </row>
    <row r="30" spans="1:11" ht="81.75" hidden="1" customHeight="1">
      <c r="A30" s="19" t="s">
        <v>39</v>
      </c>
      <c r="B30" s="19" t="s">
        <v>10</v>
      </c>
      <c r="C30" s="17" t="s">
        <v>16</v>
      </c>
      <c r="D30" s="17" t="s">
        <v>17</v>
      </c>
      <c r="E30" s="17" t="s">
        <v>35</v>
      </c>
      <c r="F30" s="17" t="s">
        <v>20</v>
      </c>
      <c r="G30" s="18">
        <v>0</v>
      </c>
      <c r="H30" s="18">
        <v>0</v>
      </c>
      <c r="I30" s="18">
        <v>0</v>
      </c>
      <c r="J30" s="20">
        <f>G30+H30+I30</f>
        <v>0</v>
      </c>
      <c r="K30" s="19" t="s">
        <v>22</v>
      </c>
    </row>
    <row r="31" spans="1:11" s="23" customFormat="1" ht="27" customHeight="1">
      <c r="A31" s="52" t="s">
        <v>50</v>
      </c>
      <c r="B31" s="53"/>
      <c r="C31" s="53"/>
      <c r="D31" s="53"/>
      <c r="E31" s="53"/>
      <c r="F31" s="53"/>
      <c r="G31" s="53"/>
      <c r="H31" s="53"/>
      <c r="I31" s="53"/>
      <c r="J31" s="53"/>
      <c r="K31" s="54"/>
    </row>
    <row r="32" spans="1:11" ht="51" customHeight="1">
      <c r="A32" s="47" t="s">
        <v>49</v>
      </c>
      <c r="B32" s="47" t="s">
        <v>10</v>
      </c>
      <c r="C32" s="21" t="s">
        <v>16</v>
      </c>
      <c r="D32" s="21" t="s">
        <v>17</v>
      </c>
      <c r="E32" s="21" t="s">
        <v>46</v>
      </c>
      <c r="F32" s="17"/>
      <c r="G32" s="37">
        <f>SUM(G33:G37)</f>
        <v>5635094</v>
      </c>
      <c r="H32" s="37">
        <f>SUM(H33:H37)</f>
        <v>5635094</v>
      </c>
      <c r="I32" s="37">
        <f>SUM(I33:I37)</f>
        <v>5635094</v>
      </c>
      <c r="J32" s="37">
        <f>SUM(J33:J37)</f>
        <v>16905282</v>
      </c>
      <c r="K32" s="47" t="s">
        <v>51</v>
      </c>
    </row>
    <row r="33" spans="1:20" s="23" customFormat="1" ht="59.25" customHeight="1">
      <c r="A33" s="50"/>
      <c r="B33" s="50"/>
      <c r="C33" s="21" t="s">
        <v>16</v>
      </c>
      <c r="D33" s="21" t="s">
        <v>17</v>
      </c>
      <c r="E33" s="21" t="s">
        <v>46</v>
      </c>
      <c r="F33" s="17" t="s">
        <v>18</v>
      </c>
      <c r="G33" s="37">
        <v>3126435</v>
      </c>
      <c r="H33" s="37">
        <v>3126435</v>
      </c>
      <c r="I33" s="37">
        <f>H33</f>
        <v>3126435</v>
      </c>
      <c r="J33" s="38">
        <f t="shared" ref="J33:J38" si="1">G33+H33+I33</f>
        <v>9379305</v>
      </c>
      <c r="K33" s="50"/>
    </row>
    <row r="34" spans="1:20" ht="51" customHeight="1">
      <c r="A34" s="50"/>
      <c r="B34" s="50"/>
      <c r="C34" s="21" t="s">
        <v>16</v>
      </c>
      <c r="D34" s="21" t="s">
        <v>17</v>
      </c>
      <c r="E34" s="21" t="s">
        <v>46</v>
      </c>
      <c r="F34" s="17" t="s">
        <v>19</v>
      </c>
      <c r="G34" s="37">
        <v>19300</v>
      </c>
      <c r="H34" s="37">
        <f>G34</f>
        <v>19300</v>
      </c>
      <c r="I34" s="37">
        <f>H34</f>
        <v>19300</v>
      </c>
      <c r="J34" s="38">
        <f>G34+H34+I34</f>
        <v>57900</v>
      </c>
      <c r="K34" s="50"/>
    </row>
    <row r="35" spans="1:20" ht="57.75" customHeight="1">
      <c r="A35" s="50"/>
      <c r="B35" s="50"/>
      <c r="C35" s="21" t="s">
        <v>16</v>
      </c>
      <c r="D35" s="21" t="s">
        <v>17</v>
      </c>
      <c r="E35" s="21" t="s">
        <v>46</v>
      </c>
      <c r="F35" s="17" t="s">
        <v>43</v>
      </c>
      <c r="G35" s="37">
        <v>944183</v>
      </c>
      <c r="H35" s="37">
        <v>944183</v>
      </c>
      <c r="I35" s="37">
        <v>944183</v>
      </c>
      <c r="J35" s="38">
        <f t="shared" si="1"/>
        <v>2832549</v>
      </c>
      <c r="K35" s="50"/>
    </row>
    <row r="36" spans="1:20" ht="58.5" customHeight="1">
      <c r="A36" s="50"/>
      <c r="B36" s="50"/>
      <c r="C36" s="21" t="s">
        <v>16</v>
      </c>
      <c r="D36" s="21" t="s">
        <v>17</v>
      </c>
      <c r="E36" s="21" t="s">
        <v>46</v>
      </c>
      <c r="F36" s="16">
        <v>244</v>
      </c>
      <c r="G36" s="37">
        <v>1539176</v>
      </c>
      <c r="H36" s="37">
        <v>1539176</v>
      </c>
      <c r="I36" s="37">
        <v>1539176</v>
      </c>
      <c r="J36" s="38">
        <f t="shared" si="1"/>
        <v>4617528</v>
      </c>
      <c r="K36" s="50"/>
      <c r="N36" s="25"/>
    </row>
    <row r="37" spans="1:20" ht="137.25" customHeight="1">
      <c r="A37" s="50"/>
      <c r="B37" s="50"/>
      <c r="C37" s="21" t="s">
        <v>16</v>
      </c>
      <c r="D37" s="21" t="s">
        <v>17</v>
      </c>
      <c r="E37" s="21" t="s">
        <v>46</v>
      </c>
      <c r="F37" s="16">
        <v>852</v>
      </c>
      <c r="G37" s="37">
        <v>6000</v>
      </c>
      <c r="H37" s="37">
        <v>6000</v>
      </c>
      <c r="I37" s="37">
        <f>H37</f>
        <v>6000</v>
      </c>
      <c r="J37" s="38">
        <f t="shared" si="1"/>
        <v>18000</v>
      </c>
      <c r="K37" s="51"/>
      <c r="N37" s="25"/>
    </row>
    <row r="38" spans="1:20" ht="138" customHeight="1">
      <c r="A38" s="19" t="s">
        <v>63</v>
      </c>
      <c r="B38" s="26" t="s">
        <v>10</v>
      </c>
      <c r="C38" s="21" t="s">
        <v>16</v>
      </c>
      <c r="D38" s="27" t="s">
        <v>17</v>
      </c>
      <c r="E38" s="27" t="s">
        <v>47</v>
      </c>
      <c r="F38" s="16">
        <v>244</v>
      </c>
      <c r="G38" s="37">
        <v>138100</v>
      </c>
      <c r="H38" s="37">
        <f>G38</f>
        <v>138100</v>
      </c>
      <c r="I38" s="37">
        <f>H38</f>
        <v>138100</v>
      </c>
      <c r="J38" s="32">
        <f t="shared" si="1"/>
        <v>414300</v>
      </c>
      <c r="K38" s="26" t="s">
        <v>52</v>
      </c>
    </row>
    <row r="39" spans="1:20" ht="19.5" customHeight="1">
      <c r="A39" s="47" t="s">
        <v>64</v>
      </c>
      <c r="B39" s="47" t="s">
        <v>10</v>
      </c>
      <c r="C39" s="21" t="s">
        <v>16</v>
      </c>
      <c r="D39" s="21" t="s">
        <v>17</v>
      </c>
      <c r="E39" s="21" t="s">
        <v>48</v>
      </c>
      <c r="F39" s="21"/>
      <c r="G39" s="37">
        <f>G40</f>
        <v>1381000</v>
      </c>
      <c r="H39" s="37">
        <f>H40</f>
        <v>1381000</v>
      </c>
      <c r="I39" s="37">
        <f>I40</f>
        <v>1381000</v>
      </c>
      <c r="J39" s="37">
        <f>G39+H39+I39</f>
        <v>4143000</v>
      </c>
      <c r="K39" s="47" t="s">
        <v>62</v>
      </c>
    </row>
    <row r="40" spans="1:20" ht="21.75" customHeight="1">
      <c r="A40" s="49"/>
      <c r="B40" s="49"/>
      <c r="C40" s="21" t="s">
        <v>16</v>
      </c>
      <c r="D40" s="21" t="s">
        <v>17</v>
      </c>
      <c r="E40" s="21" t="s">
        <v>48</v>
      </c>
      <c r="F40" s="21" t="s">
        <v>20</v>
      </c>
      <c r="G40" s="37">
        <v>1381000</v>
      </c>
      <c r="H40" s="37">
        <v>1381000</v>
      </c>
      <c r="I40" s="37">
        <v>1381000</v>
      </c>
      <c r="J40" s="37">
        <f>G40+H40+I40</f>
        <v>4143000</v>
      </c>
      <c r="K40" s="49"/>
    </row>
    <row r="41" spans="1:20" ht="30" customHeight="1">
      <c r="A41" s="48"/>
      <c r="B41" s="48"/>
      <c r="C41" s="21" t="s">
        <v>16</v>
      </c>
      <c r="D41" s="21" t="s">
        <v>17</v>
      </c>
      <c r="E41" s="21" t="s">
        <v>48</v>
      </c>
      <c r="F41" s="21" t="s">
        <v>36</v>
      </c>
      <c r="G41" s="37">
        <v>0</v>
      </c>
      <c r="H41" s="37">
        <v>0</v>
      </c>
      <c r="I41" s="37">
        <v>0</v>
      </c>
      <c r="J41" s="38">
        <f>G41+H41+I41</f>
        <v>0</v>
      </c>
      <c r="K41" s="48"/>
    </row>
    <row r="42" spans="1:20" s="23" customFormat="1" ht="46.5" customHeight="1">
      <c r="A42" s="8" t="s">
        <v>40</v>
      </c>
      <c r="B42" s="35"/>
      <c r="C42" s="36"/>
      <c r="D42" s="36"/>
      <c r="E42" s="36"/>
      <c r="F42" s="36"/>
      <c r="G42" s="39">
        <f>G44+G46+G47</f>
        <v>14953597</v>
      </c>
      <c r="H42" s="39">
        <f>H44+H46+H47</f>
        <v>14049193</v>
      </c>
      <c r="I42" s="39">
        <f>I44+I46+I47</f>
        <v>14049193</v>
      </c>
      <c r="J42" s="39">
        <f>J44+J46+J47</f>
        <v>43051983</v>
      </c>
      <c r="K42" s="35"/>
      <c r="N42" s="45"/>
    </row>
    <row r="43" spans="1:20" ht="30" customHeight="1">
      <c r="A43" s="8" t="s">
        <v>6</v>
      </c>
      <c r="B43" s="6"/>
      <c r="C43" s="6"/>
      <c r="D43" s="6"/>
      <c r="E43" s="6"/>
      <c r="F43" s="6"/>
      <c r="G43" s="40"/>
      <c r="H43" s="40"/>
      <c r="I43" s="40"/>
      <c r="J43" s="41"/>
      <c r="K43" s="7"/>
    </row>
    <row r="44" spans="1:20" ht="30" customHeight="1">
      <c r="A44" s="8" t="s">
        <v>10</v>
      </c>
      <c r="B44" s="9"/>
      <c r="C44" s="9"/>
      <c r="D44" s="6"/>
      <c r="E44" s="6"/>
      <c r="F44" s="6"/>
      <c r="G44" s="42">
        <f>G19+G22+G25+G28+G30+G32+G38+G39+G20+G27</f>
        <v>8508280</v>
      </c>
      <c r="H44" s="42">
        <f t="shared" ref="H44:J44" si="2">H19+H22+H25+H28+H30+H32+H38+H39+H20+H27</f>
        <v>7603876</v>
      </c>
      <c r="I44" s="42">
        <f t="shared" si="2"/>
        <v>7603876</v>
      </c>
      <c r="J44" s="42">
        <f t="shared" si="2"/>
        <v>23716032</v>
      </c>
      <c r="K44" s="7"/>
    </row>
    <row r="45" spans="1:20" ht="37.5" hidden="1">
      <c r="A45" s="8" t="s">
        <v>11</v>
      </c>
      <c r="B45" s="9"/>
      <c r="C45" s="9"/>
      <c r="D45" s="6"/>
      <c r="E45" s="6"/>
      <c r="F45" s="6"/>
      <c r="G45" s="42">
        <f>G20</f>
        <v>57682</v>
      </c>
      <c r="H45" s="42">
        <f>H20</f>
        <v>57682</v>
      </c>
      <c r="I45" s="42">
        <f>I20</f>
        <v>57682</v>
      </c>
      <c r="J45" s="42">
        <f>G45+H45+I45</f>
        <v>173046</v>
      </c>
      <c r="K45" s="7"/>
    </row>
    <row r="46" spans="1:20" ht="46.5" customHeight="1">
      <c r="A46" s="8" t="s">
        <v>8</v>
      </c>
      <c r="B46" s="9"/>
      <c r="C46" s="9"/>
      <c r="D46" s="6"/>
      <c r="E46" s="6"/>
      <c r="F46" s="6"/>
      <c r="G46" s="42">
        <f>G11</f>
        <v>5748995</v>
      </c>
      <c r="H46" s="42">
        <f>H11</f>
        <v>5748995</v>
      </c>
      <c r="I46" s="42">
        <f>I11</f>
        <v>5748995</v>
      </c>
      <c r="J46" s="42">
        <f>J11</f>
        <v>17246985</v>
      </c>
      <c r="K46" s="7"/>
    </row>
    <row r="47" spans="1:20" ht="46.5" customHeight="1">
      <c r="A47" s="8" t="s">
        <v>9</v>
      </c>
      <c r="B47" s="9"/>
      <c r="C47" s="9"/>
      <c r="D47" s="6"/>
      <c r="E47" s="6"/>
      <c r="F47" s="6"/>
      <c r="G47" s="42">
        <f>G26+G15</f>
        <v>696322</v>
      </c>
      <c r="H47" s="42">
        <f>H26+H15</f>
        <v>696322</v>
      </c>
      <c r="I47" s="42">
        <f>I26+I15</f>
        <v>696322</v>
      </c>
      <c r="J47" s="42">
        <f>J26+J15</f>
        <v>2088966</v>
      </c>
      <c r="K47" s="7"/>
    </row>
    <row r="48" spans="1:20" ht="46.5" customHeight="1">
      <c r="A48" s="46" t="s">
        <v>58</v>
      </c>
      <c r="B48" s="46"/>
      <c r="C48" s="10"/>
      <c r="D48" s="11"/>
      <c r="E48" s="11"/>
      <c r="F48" s="11"/>
      <c r="G48" s="12"/>
      <c r="H48" s="12"/>
      <c r="I48" s="12"/>
      <c r="J48" s="31" t="s">
        <v>55</v>
      </c>
      <c r="K48" s="13"/>
      <c r="T48" s="2" t="s">
        <v>15</v>
      </c>
    </row>
    <row r="49" spans="1:11" ht="46.5" customHeight="1">
      <c r="G49" s="24"/>
    </row>
    <row r="50" spans="1:11" s="14" customFormat="1" ht="75.75" customHeight="1">
      <c r="A50" s="2"/>
      <c r="B50" s="2"/>
      <c r="C50" s="2"/>
      <c r="D50" s="2"/>
      <c r="E50" s="2"/>
      <c r="F50" s="2"/>
      <c r="G50" s="24"/>
      <c r="H50" s="2"/>
      <c r="I50" s="24"/>
      <c r="J50" s="2"/>
      <c r="K50" s="2"/>
    </row>
    <row r="51" spans="1:11" ht="152.25" customHeight="1">
      <c r="G51" s="25"/>
    </row>
    <row r="52" spans="1:11" ht="39.75" customHeight="1"/>
    <row r="53" spans="1:11" ht="32.25" customHeight="1"/>
  </sheetData>
  <autoFilter ref="A8:K31">
    <filterColumn colId="4" showButton="0"/>
  </autoFilter>
  <mergeCells count="40">
    <mergeCell ref="A21:K21"/>
    <mergeCell ref="K18:K20"/>
    <mergeCell ref="A11:A20"/>
    <mergeCell ref="B11:B14"/>
    <mergeCell ref="B15:B17"/>
    <mergeCell ref="K15:K17"/>
    <mergeCell ref="J7:J8"/>
    <mergeCell ref="G7:G8"/>
    <mergeCell ref="A10:K10"/>
    <mergeCell ref="K11:K14"/>
    <mergeCell ref="B18:B20"/>
    <mergeCell ref="I1:K1"/>
    <mergeCell ref="A9:K9"/>
    <mergeCell ref="D7:D8"/>
    <mergeCell ref="E7:E8"/>
    <mergeCell ref="H7:H8"/>
    <mergeCell ref="A4:K4"/>
    <mergeCell ref="A6:A8"/>
    <mergeCell ref="B6:B8"/>
    <mergeCell ref="I2:K3"/>
    <mergeCell ref="G6:J6"/>
    <mergeCell ref="K6:K8"/>
    <mergeCell ref="F3:H3"/>
    <mergeCell ref="C6:F6"/>
    <mergeCell ref="I7:I8"/>
    <mergeCell ref="C7:C8"/>
    <mergeCell ref="F7:F8"/>
    <mergeCell ref="A48:B48"/>
    <mergeCell ref="A25:A26"/>
    <mergeCell ref="K22:K24"/>
    <mergeCell ref="A22:A24"/>
    <mergeCell ref="B22:B24"/>
    <mergeCell ref="B39:B41"/>
    <mergeCell ref="K39:K41"/>
    <mergeCell ref="A39:A41"/>
    <mergeCell ref="A31:K31"/>
    <mergeCell ref="K32:K37"/>
    <mergeCell ref="A29:K29"/>
    <mergeCell ref="A32:A37"/>
    <mergeCell ref="B32:B37"/>
  </mergeCells>
  <phoneticPr fontId="0" type="noConversion"/>
  <pageMargins left="0.43307086614173229" right="0.23622047244094491" top="0.94488188976377963" bottom="0.15748031496062992" header="0.19685039370078741" footer="0.11811023622047245"/>
  <pageSetup paperSize="9" scale="58" fitToHeight="2" orientation="landscape" useFirstPageNumber="1" r:id="rId1"/>
  <headerFooter differentFirst="1" alignWithMargins="0">
    <oddHeader>&amp;C&amp;P</oddHeader>
  </headerFooter>
  <rowBreaks count="1" manualBreakCount="1"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(2)</vt:lpstr>
      <vt:lpstr>'Приложение 2 (2)'!Заголовки_для_печати</vt:lpstr>
      <vt:lpstr>'Приложение 2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2016-11-11T03:26:51Z</cp:lastPrinted>
  <dcterms:created xsi:type="dcterms:W3CDTF">2009-01-13T06:15:41Z</dcterms:created>
  <dcterms:modified xsi:type="dcterms:W3CDTF">2016-11-11T03:47:46Z</dcterms:modified>
</cp:coreProperties>
</file>