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480" yWindow="75" windowWidth="27795" windowHeight="12345"/>
  </bookViews>
  <sheets>
    <sheet name="для постановления" sheetId="1" r:id="rId1"/>
  </sheets>
  <externalReferences>
    <externalReference r:id="rId2"/>
  </externalReferences>
  <definedNames>
    <definedName name="_45">#REF!</definedName>
    <definedName name="_edn1" localSheetId="0">'для постановления'!#REF!</definedName>
    <definedName name="_edn2" localSheetId="0">'для постановления'!#REF!</definedName>
    <definedName name="_edn3" localSheetId="0">'для постановления'!#REF!</definedName>
    <definedName name="_edn4" localSheetId="0">'для постановления'!#REF!</definedName>
    <definedName name="_edn5" localSheetId="0">'для постановления'!#REF!</definedName>
    <definedName name="_ednref1" localSheetId="0">'для постановления'!#REF!</definedName>
    <definedName name="_ednref2" localSheetId="0">'для постановления'!#REF!</definedName>
    <definedName name="_ednref3" localSheetId="0">'для постановления'!#REF!</definedName>
    <definedName name="_ednref4" localSheetId="0">'для постановления'!#REF!</definedName>
    <definedName name="_ednref5" localSheetId="0">'для постановления'!#REF!</definedName>
    <definedName name="exasd" localSheetId="0">#REF!</definedName>
    <definedName name="exasd">#REF!</definedName>
    <definedName name="Excel_BuiltIn_Print_Area_2" localSheetId="0">#REF!</definedName>
    <definedName name="Excel_BuiltIn_Print_Area_2">#REF!</definedName>
    <definedName name="Excel_BuiltIn_Print_Area_3" localSheetId="0">#REF!</definedName>
    <definedName name="Excel_BuiltIn_Print_Area_3">#REF!</definedName>
    <definedName name="Excel_BuiltIn_Print_Area_4" localSheetId="0">#REF!</definedName>
    <definedName name="Excel_BuiltIn_Print_Area_4">#REF!</definedName>
    <definedName name="Excel_BuiltIn_Print_Area_5" localSheetId="0">#REF!</definedName>
    <definedName name="Excel_BuiltIn_Print_Area_5">#REF!</definedName>
    <definedName name="Excel_BuiltIn_Print_Area_8" localSheetId="0">#REF!</definedName>
    <definedName name="Excel_BuiltIn_Print_Area_8">#REF!</definedName>
    <definedName name="МЦЦБсмета">#REF!</definedName>
    <definedName name="_xlnm.Print_Area" localSheetId="0">'для постановления'!$A$2:$E$19</definedName>
  </definedNames>
  <calcPr calcId="125725"/>
</workbook>
</file>

<file path=xl/calcChain.xml><?xml version="1.0" encoding="utf-8"?>
<calcChain xmlns="http://schemas.openxmlformats.org/spreadsheetml/2006/main">
  <c r="D40" i="1"/>
  <c r="D38"/>
  <c r="D41" s="1"/>
  <c r="D30"/>
  <c r="I21"/>
  <c r="G19"/>
  <c r="D19"/>
  <c r="G18"/>
  <c r="D18"/>
  <c r="G17"/>
  <c r="D17"/>
  <c r="G16"/>
  <c r="D16"/>
  <c r="G15"/>
  <c r="D15"/>
  <c r="G14"/>
  <c r="D14"/>
  <c r="D42" l="1"/>
  <c r="I22" s="1"/>
  <c r="I23" s="1"/>
</calcChain>
</file>

<file path=xl/sharedStrings.xml><?xml version="1.0" encoding="utf-8"?>
<sst xmlns="http://schemas.openxmlformats.org/spreadsheetml/2006/main" count="45" uniqueCount="41">
  <si>
    <t>к постановлению Администрации</t>
  </si>
  <si>
    <t>ЗАТО г. Железногорск</t>
  </si>
  <si>
    <t>п/п</t>
  </si>
  <si>
    <t>Наименование муниципальной работы</t>
  </si>
  <si>
    <t>Уникальный номер реестровой записи</t>
  </si>
  <si>
    <t>кол-во мероприятий</t>
  </si>
  <si>
    <t>Цена за единицу объема работы</t>
  </si>
  <si>
    <t>по формулам</t>
  </si>
  <si>
    <t>корректировка</t>
  </si>
  <si>
    <t>пересчет по калькулятору</t>
  </si>
  <si>
    <t>с учетом корректировки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</si>
  <si>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</si>
  <si>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Р.12.1.0095.0001.001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</si>
  <si>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</si>
  <si>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Р.12.1.0098.0001.002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</si>
  <si>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</si>
  <si>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Р.12.1.0099.0001.002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</si>
  <si>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</si>
  <si>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Р.12.1.0100.0001.002</t>
  </si>
  <si>
    <t>Организация досуга детей, подростков и молодежи (Тип досуговой деятельности - Культурно-досуговые, спортивно-массовые мероприятия)</t>
  </si>
  <si>
    <t>Р.12.1.0096.0003.002</t>
  </si>
  <si>
    <t>Организация досуга детей, подростков и молодежи (Тип досуговой деятельности - Общественные объединения)</t>
  </si>
  <si>
    <t>Р.12.1.0096.0004.001</t>
  </si>
  <si>
    <t>акц - налоги-свердлова 47</t>
  </si>
  <si>
    <t>расчет входят лимиты  по целевым</t>
  </si>
  <si>
    <t>10000S4560</t>
  </si>
  <si>
    <t>10000S4570</t>
  </si>
  <si>
    <t xml:space="preserve">НЕ ВХОДЯТ </t>
  </si>
  <si>
    <t>В постановление по расчету затрат не входят суммы СОНКО (ресурсный центр)</t>
  </si>
  <si>
    <t>00901131510000040</t>
  </si>
  <si>
    <t>009011315100S5790</t>
  </si>
  <si>
    <t xml:space="preserve">содержание Свердлова,47 </t>
  </si>
  <si>
    <t>00907071000000070</t>
  </si>
  <si>
    <t xml:space="preserve"> квр 852,853</t>
  </si>
  <si>
    <t>итого</t>
  </si>
  <si>
    <t xml:space="preserve">сумма лимитов МКУ "МЦ" всего </t>
  </si>
  <si>
    <t>минус целевые</t>
  </si>
  <si>
    <t>сумма рачета нормативов затрат</t>
  </si>
  <si>
    <t>Приложение</t>
  </si>
  <si>
    <t>от 26.12.2022 № 2751</t>
  </si>
  <si>
    <t>от 24.05.2023 № 971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</si>
</sst>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0"/>
      <name val="Arial CYR"/>
      <charset val="204"/>
    </font>
    <font>
      <sz val="10"/>
      <name val="Arial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7">
    <xf numFmtId="0" fontId="0" fillId="0" borderId="0"/>
    <xf numFmtId="0" fontId="12" fillId="0" borderId="0"/>
    <xf numFmtId="0" fontId="12" fillId="0" borderId="0"/>
    <xf numFmtId="0" fontId="13" fillId="0" borderId="0"/>
    <xf numFmtId="0" fontId="14" fillId="0" borderId="0"/>
    <xf numFmtId="0" fontId="13" fillId="0" borderId="0"/>
    <xf numFmtId="0" fontId="14" fillId="0" borderId="0"/>
    <xf numFmtId="0" fontId="12" fillId="0" borderId="0"/>
    <xf numFmtId="0" fontId="13" fillId="10" borderId="0"/>
    <xf numFmtId="0" fontId="13" fillId="0" borderId="0">
      <alignment wrapText="1"/>
    </xf>
    <xf numFmtId="0" fontId="13" fillId="0" borderId="0"/>
    <xf numFmtId="0" fontId="15" fillId="0" borderId="0">
      <alignment horizontal="center" wrapText="1"/>
    </xf>
    <xf numFmtId="0" fontId="15" fillId="0" borderId="0">
      <alignment horizontal="center" wrapText="1"/>
    </xf>
    <xf numFmtId="0" fontId="15" fillId="0" borderId="0">
      <alignment horizontal="center"/>
    </xf>
    <xf numFmtId="0" fontId="15" fillId="0" borderId="0">
      <alignment horizontal="center"/>
    </xf>
    <xf numFmtId="0" fontId="13" fillId="0" borderId="0">
      <alignment horizontal="right"/>
    </xf>
    <xf numFmtId="0" fontId="13" fillId="0" borderId="0">
      <alignment horizontal="right"/>
    </xf>
    <xf numFmtId="0" fontId="13" fillId="10" borderId="2"/>
    <xf numFmtId="1" fontId="13" fillId="0" borderId="3">
      <alignment horizontal="center" vertical="top" shrinkToFit="1"/>
    </xf>
    <xf numFmtId="0" fontId="13" fillId="10" borderId="2"/>
    <xf numFmtId="0" fontId="13" fillId="0" borderId="3">
      <alignment horizontal="center" vertical="center" wrapText="1"/>
    </xf>
    <xf numFmtId="0" fontId="13" fillId="0" borderId="3">
      <alignment horizontal="center" vertical="center" wrapText="1"/>
    </xf>
    <xf numFmtId="0" fontId="13" fillId="10" borderId="4"/>
    <xf numFmtId="0" fontId="13" fillId="10" borderId="5"/>
    <xf numFmtId="0" fontId="13" fillId="10" borderId="0">
      <alignment shrinkToFit="1"/>
    </xf>
    <xf numFmtId="49" fontId="13" fillId="0" borderId="3">
      <alignment horizontal="left" vertical="top" wrapText="1" indent="2"/>
    </xf>
    <xf numFmtId="0" fontId="16" fillId="0" borderId="4">
      <alignment horizontal="right"/>
    </xf>
    <xf numFmtId="49" fontId="13" fillId="0" borderId="3">
      <alignment horizontal="center" vertical="top" shrinkToFit="1"/>
    </xf>
    <xf numFmtId="4" fontId="16" fillId="11" borderId="4">
      <alignment horizontal="right" vertical="top" shrinkToFit="1"/>
    </xf>
    <xf numFmtId="4" fontId="13" fillId="0" borderId="3">
      <alignment horizontal="right" vertical="top" shrinkToFit="1"/>
    </xf>
    <xf numFmtId="4" fontId="16" fillId="12" borderId="4">
      <alignment horizontal="right" vertical="top" shrinkToFit="1"/>
    </xf>
    <xf numFmtId="10" fontId="13" fillId="0" borderId="3">
      <alignment horizontal="right" vertical="top" shrinkToFit="1"/>
    </xf>
    <xf numFmtId="0" fontId="13" fillId="0" borderId="0">
      <alignment horizontal="left" wrapText="1"/>
    </xf>
    <xf numFmtId="0" fontId="13" fillId="10" borderId="5">
      <alignment shrinkToFit="1"/>
    </xf>
    <xf numFmtId="0" fontId="16" fillId="0" borderId="3">
      <alignment vertical="top" wrapText="1"/>
    </xf>
    <xf numFmtId="0" fontId="16" fillId="0" borderId="3">
      <alignment horizontal="left"/>
    </xf>
    <xf numFmtId="49" fontId="13" fillId="0" borderId="3">
      <alignment horizontal="center" vertical="top" shrinkToFit="1"/>
    </xf>
    <xf numFmtId="4" fontId="16" fillId="2" borderId="3">
      <alignment horizontal="right" vertical="top" shrinkToFit="1"/>
    </xf>
    <xf numFmtId="4" fontId="16" fillId="11" borderId="3">
      <alignment horizontal="right" vertical="top" shrinkToFit="1"/>
    </xf>
    <xf numFmtId="10" fontId="16" fillId="2" borderId="3">
      <alignment horizontal="right" vertical="top" shrinkToFit="1"/>
    </xf>
    <xf numFmtId="4" fontId="16" fillId="12" borderId="3">
      <alignment horizontal="right" vertical="top" shrinkToFit="1"/>
    </xf>
    <xf numFmtId="0" fontId="13" fillId="10" borderId="4"/>
    <xf numFmtId="0" fontId="13" fillId="10" borderId="5"/>
    <xf numFmtId="0" fontId="13" fillId="0" borderId="0">
      <alignment horizontal="left" wrapText="1"/>
    </xf>
    <xf numFmtId="0" fontId="13" fillId="10" borderId="5">
      <alignment horizontal="center"/>
    </xf>
    <xf numFmtId="0" fontId="16" fillId="0" borderId="3">
      <alignment vertical="top" wrapText="1"/>
    </xf>
    <xf numFmtId="4" fontId="16" fillId="0" borderId="3">
      <alignment horizontal="right" vertical="top" shrinkToFit="1"/>
    </xf>
    <xf numFmtId="4" fontId="16" fillId="12" borderId="3">
      <alignment horizontal="right" vertical="top" shrinkToFit="1"/>
    </xf>
    <xf numFmtId="49" fontId="13" fillId="0" borderId="3">
      <alignment horizontal="left" vertical="top" wrapText="1" indent="2"/>
    </xf>
    <xf numFmtId="10" fontId="16" fillId="12" borderId="3">
      <alignment horizontal="right" vertical="top" shrinkToFit="1"/>
    </xf>
    <xf numFmtId="4" fontId="13" fillId="0" borderId="3">
      <alignment horizontal="right" vertical="top" shrinkToFit="1"/>
    </xf>
    <xf numFmtId="0" fontId="13" fillId="10" borderId="5">
      <alignment horizontal="center"/>
    </xf>
    <xf numFmtId="0" fontId="13" fillId="10" borderId="5">
      <alignment shrinkToFit="1"/>
    </xf>
    <xf numFmtId="0" fontId="13" fillId="10" borderId="5">
      <alignment horizontal="left"/>
    </xf>
    <xf numFmtId="0" fontId="13" fillId="10" borderId="4">
      <alignment horizontal="center"/>
    </xf>
    <xf numFmtId="0" fontId="13" fillId="10" borderId="4">
      <alignment horizontal="center"/>
    </xf>
    <xf numFmtId="0" fontId="13" fillId="10" borderId="5">
      <alignment horizontal="center"/>
    </xf>
    <xf numFmtId="0" fontId="13" fillId="10" borderId="4">
      <alignment horizontal="left"/>
    </xf>
    <xf numFmtId="0" fontId="13" fillId="10" borderId="4">
      <alignment horizontal="center"/>
    </xf>
    <xf numFmtId="4" fontId="16" fillId="12" borderId="3">
      <alignment horizontal="right" vertical="top" shrinkToFit="1"/>
    </xf>
    <xf numFmtId="10" fontId="16" fillId="12" borderId="3">
      <alignment horizontal="right" vertical="top" shrinkToFit="1"/>
    </xf>
    <xf numFmtId="0" fontId="16" fillId="0" borderId="3">
      <alignment vertical="top" wrapText="1"/>
    </xf>
    <xf numFmtId="4" fontId="16" fillId="12" borderId="3">
      <alignment horizontal="right" vertical="top" shrinkToFit="1"/>
    </xf>
    <xf numFmtId="0" fontId="17" fillId="0" borderId="0"/>
    <xf numFmtId="0" fontId="1" fillId="0" borderId="0"/>
    <xf numFmtId="0" fontId="17" fillId="0" borderId="0"/>
    <xf numFmtId="0" fontId="18" fillId="0" borderId="0"/>
    <xf numFmtId="0" fontId="18" fillId="0" borderId="0"/>
    <xf numFmtId="0" fontId="17" fillId="13" borderId="0"/>
    <xf numFmtId="0" fontId="17" fillId="13" borderId="0"/>
    <xf numFmtId="0" fontId="19" fillId="0" borderId="0"/>
    <xf numFmtId="0" fontId="20" fillId="0" borderId="0"/>
    <xf numFmtId="0" fontId="2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0" fillId="3" borderId="0" xfId="0" applyFill="1"/>
    <xf numFmtId="0" fontId="3" fillId="0" borderId="0" xfId="0" applyFont="1"/>
    <xf numFmtId="0" fontId="4" fillId="3" borderId="0" xfId="0" applyFont="1" applyFill="1"/>
    <xf numFmtId="4" fontId="0" fillId="0" borderId="0" xfId="0" applyNumberFormat="1"/>
    <xf numFmtId="0" fontId="5" fillId="3" borderId="0" xfId="0" applyFont="1" applyFill="1"/>
    <xf numFmtId="0" fontId="6" fillId="3" borderId="0" xfId="0" applyFont="1" applyFill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right" vertical="center" wrapText="1"/>
    </xf>
    <xf numFmtId="0" fontId="0" fillId="0" borderId="0" xfId="0" applyFill="1" applyBorder="1"/>
    <xf numFmtId="4" fontId="0" fillId="3" borderId="0" xfId="0" applyNumberFormat="1" applyFill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4" fontId="7" fillId="3" borderId="0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4" fontId="7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5" borderId="0" xfId="0" applyFill="1"/>
    <xf numFmtId="0" fontId="6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0" fillId="3" borderId="0" xfId="0" applyNumberFormat="1" applyFill="1"/>
    <xf numFmtId="4" fontId="6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6" borderId="1" xfId="0" applyNumberFormat="1" applyFill="1" applyBorder="1" applyAlignment="1">
      <alignment horizontal="center" vertical="center" wrapText="1"/>
    </xf>
    <xf numFmtId="4" fontId="0" fillId="3" borderId="1" xfId="0" applyNumberFormat="1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vertical="center" wrapText="1"/>
    </xf>
    <xf numFmtId="49" fontId="6" fillId="0" borderId="0" xfId="0" applyNumberFormat="1" applyFont="1" applyBorder="1" applyAlignment="1">
      <alignment vertical="center" wrapText="1"/>
    </xf>
    <xf numFmtId="0" fontId="7" fillId="3" borderId="0" xfId="0" applyFont="1" applyFill="1" applyBorder="1" applyAlignment="1">
      <alignment vertical="center" wrapText="1"/>
    </xf>
    <xf numFmtId="0" fontId="6" fillId="7" borderId="0" xfId="0" applyFont="1" applyFill="1" applyBorder="1" applyAlignment="1">
      <alignment vertical="center" wrapText="1"/>
    </xf>
    <xf numFmtId="49" fontId="6" fillId="7" borderId="0" xfId="0" applyNumberFormat="1" applyFont="1" applyFill="1" applyBorder="1" applyAlignment="1">
      <alignment vertical="center" wrapText="1"/>
    </xf>
    <xf numFmtId="0" fontId="7" fillId="7" borderId="0" xfId="0" applyFont="1" applyFill="1" applyBorder="1" applyAlignment="1">
      <alignment vertical="center" wrapText="1"/>
    </xf>
    <xf numFmtId="4" fontId="7" fillId="7" borderId="0" xfId="0" applyNumberFormat="1" applyFont="1" applyFill="1" applyBorder="1" applyAlignment="1">
      <alignment horizontal="right" vertical="center" wrapText="1"/>
    </xf>
    <xf numFmtId="0" fontId="0" fillId="7" borderId="0" xfId="0" applyFill="1"/>
    <xf numFmtId="4" fontId="0" fillId="7" borderId="0" xfId="0" applyNumberFormat="1" applyFill="1"/>
    <xf numFmtId="0" fontId="10" fillId="7" borderId="0" xfId="0" applyFont="1" applyFill="1" applyBorder="1" applyAlignment="1">
      <alignment vertical="center" wrapText="1"/>
    </xf>
    <xf numFmtId="4" fontId="2" fillId="7" borderId="0" xfId="0" applyNumberFormat="1" applyFont="1" applyFill="1"/>
    <xf numFmtId="0" fontId="11" fillId="3" borderId="0" xfId="0" applyFont="1" applyFill="1" applyBorder="1" applyAlignment="1">
      <alignment vertical="center" wrapText="1"/>
    </xf>
    <xf numFmtId="0" fontId="6" fillId="8" borderId="0" xfId="0" applyFont="1" applyFill="1" applyBorder="1" applyAlignment="1">
      <alignment vertical="center" wrapText="1"/>
    </xf>
    <xf numFmtId="49" fontId="6" fillId="8" borderId="0" xfId="0" applyNumberFormat="1" applyFont="1" applyFill="1" applyBorder="1" applyAlignment="1">
      <alignment vertical="center" wrapText="1"/>
    </xf>
    <xf numFmtId="4" fontId="7" fillId="8" borderId="1" xfId="0" applyNumberFormat="1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vertical="center" wrapText="1"/>
    </xf>
    <xf numFmtId="0" fontId="6" fillId="8" borderId="0" xfId="0" applyFont="1" applyFill="1" applyBorder="1" applyAlignment="1">
      <alignment horizontal="right" vertical="center" wrapText="1"/>
    </xf>
    <xf numFmtId="4" fontId="10" fillId="3" borderId="0" xfId="0" applyNumberFormat="1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horizontal="justify" vertical="center" wrapText="1"/>
    </xf>
    <xf numFmtId="49" fontId="7" fillId="3" borderId="0" xfId="0" applyNumberFormat="1" applyFont="1" applyFill="1" applyBorder="1" applyAlignment="1">
      <alignment horizontal="justify" vertical="center" wrapText="1"/>
    </xf>
    <xf numFmtId="0" fontId="6" fillId="3" borderId="0" xfId="0" applyFont="1" applyFill="1" applyBorder="1" applyAlignment="1">
      <alignment horizontal="right" vertical="center" wrapText="1"/>
    </xf>
    <xf numFmtId="49" fontId="6" fillId="3" borderId="0" xfId="0" applyNumberFormat="1" applyFont="1" applyFill="1" applyBorder="1" applyAlignment="1">
      <alignment vertical="center" wrapText="1"/>
    </xf>
    <xf numFmtId="4" fontId="7" fillId="3" borderId="1" xfId="0" applyNumberFormat="1" applyFont="1" applyFill="1" applyBorder="1" applyAlignment="1">
      <alignment horizontal="justify" vertical="center" wrapText="1"/>
    </xf>
    <xf numFmtId="0" fontId="11" fillId="7" borderId="1" xfId="0" applyFont="1" applyFill="1" applyBorder="1" applyAlignment="1">
      <alignment vertical="center" wrapText="1"/>
    </xf>
    <xf numFmtId="49" fontId="6" fillId="7" borderId="1" xfId="0" applyNumberFormat="1" applyFont="1" applyFill="1" applyBorder="1" applyAlignment="1">
      <alignment vertical="center" wrapText="1"/>
    </xf>
    <xf numFmtId="49" fontId="7" fillId="7" borderId="1" xfId="0" applyNumberFormat="1" applyFont="1" applyFill="1" applyBorder="1" applyAlignment="1">
      <alignment horizontal="justify" vertical="center" wrapText="1"/>
    </xf>
    <xf numFmtId="4" fontId="7" fillId="7" borderId="1" xfId="0" applyNumberFormat="1" applyFont="1" applyFill="1" applyBorder="1" applyAlignment="1">
      <alignment horizontal="justify" vertical="center" wrapText="1"/>
    </xf>
    <xf numFmtId="0" fontId="6" fillId="7" borderId="1" xfId="0" applyFont="1" applyFill="1" applyBorder="1" applyAlignment="1">
      <alignment vertical="center" wrapText="1"/>
    </xf>
    <xf numFmtId="49" fontId="11" fillId="7" borderId="1" xfId="0" applyNumberFormat="1" applyFont="1" applyFill="1" applyBorder="1" applyAlignment="1">
      <alignment vertical="center" wrapText="1"/>
    </xf>
    <xf numFmtId="4" fontId="10" fillId="7" borderId="1" xfId="0" applyNumberFormat="1" applyFont="1" applyFill="1" applyBorder="1" applyAlignment="1">
      <alignment horizontal="justify" vertical="center" wrapText="1"/>
    </xf>
    <xf numFmtId="4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justify" vertical="center" wrapText="1"/>
    </xf>
    <xf numFmtId="0" fontId="11" fillId="3" borderId="1" xfId="0" applyFont="1" applyFill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4" fontId="10" fillId="0" borderId="1" xfId="0" applyNumberFormat="1" applyFont="1" applyFill="1" applyBorder="1" applyAlignment="1">
      <alignment horizontal="justify" vertical="center" wrapText="1"/>
    </xf>
    <xf numFmtId="0" fontId="10" fillId="3" borderId="0" xfId="0" applyFont="1" applyFill="1" applyBorder="1" applyAlignment="1">
      <alignment vertical="center" wrapText="1"/>
    </xf>
    <xf numFmtId="4" fontId="10" fillId="3" borderId="0" xfId="0" applyNumberFormat="1" applyFont="1" applyFill="1" applyBorder="1" applyAlignment="1">
      <alignment vertical="center" wrapText="1"/>
    </xf>
    <xf numFmtId="0" fontId="11" fillId="9" borderId="1" xfId="0" applyFont="1" applyFill="1" applyBorder="1" applyAlignment="1">
      <alignment vertical="center" wrapText="1"/>
    </xf>
    <xf numFmtId="49" fontId="6" fillId="9" borderId="1" xfId="0" applyNumberFormat="1" applyFont="1" applyFill="1" applyBorder="1" applyAlignment="1">
      <alignment vertical="center" wrapText="1"/>
    </xf>
    <xf numFmtId="4" fontId="10" fillId="9" borderId="1" xfId="0" applyNumberFormat="1" applyFont="1" applyFill="1" applyBorder="1" applyAlignment="1">
      <alignment horizontal="justify" vertical="center" wrapText="1"/>
    </xf>
    <xf numFmtId="0" fontId="7" fillId="3" borderId="0" xfId="0" applyNumberFormat="1" applyFont="1" applyFill="1" applyBorder="1" applyAlignment="1">
      <alignment horizontal="justify"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0" fillId="3" borderId="0" xfId="0" applyFill="1" applyBorder="1"/>
    <xf numFmtId="0" fontId="0" fillId="0" borderId="0" xfId="0" applyBorder="1"/>
    <xf numFmtId="0" fontId="5" fillId="3" borderId="0" xfId="0" applyFont="1" applyFill="1" applyBorder="1"/>
    <xf numFmtId="0" fontId="6" fillId="7" borderId="1" xfId="0" applyFont="1" applyFill="1" applyBorder="1" applyAlignment="1">
      <alignment horizontal="center" vertical="center" wrapText="1"/>
    </xf>
  </cellXfs>
  <cellStyles count="77">
    <cellStyle name="br" xfId="1"/>
    <cellStyle name="col" xfId="2"/>
    <cellStyle name="style0" xfId="3"/>
    <cellStyle name="style0 2" xfId="4"/>
    <cellStyle name="td" xfId="5"/>
    <cellStyle name="td 2" xfId="6"/>
    <cellStyle name="tr" xfId="7"/>
    <cellStyle name="xl21" xfId="8"/>
    <cellStyle name="xl22" xfId="9"/>
    <cellStyle name="xl23" xfId="10"/>
    <cellStyle name="xl23 2" xfId="11"/>
    <cellStyle name="xl24" xfId="12"/>
    <cellStyle name="xl24 2" xfId="13"/>
    <cellStyle name="xl25" xfId="14"/>
    <cellStyle name="xl25 2" xfId="15"/>
    <cellStyle name="xl26" xfId="16"/>
    <cellStyle name="xl26 2" xfId="17"/>
    <cellStyle name="xl26 3" xfId="18"/>
    <cellStyle name="xl27" xfId="19"/>
    <cellStyle name="xl27 2" xfId="20"/>
    <cellStyle name="xl28" xfId="21"/>
    <cellStyle name="xl28 2" xfId="22"/>
    <cellStyle name="xl29" xfId="23"/>
    <cellStyle name="xl29 2" xfId="24"/>
    <cellStyle name="xl30" xfId="25"/>
    <cellStyle name="xl30 2" xfId="26"/>
    <cellStyle name="xl31" xfId="27"/>
    <cellStyle name="xl31 2" xfId="28"/>
    <cellStyle name="xl32" xfId="29"/>
    <cellStyle name="xl32 2" xfId="30"/>
    <cellStyle name="xl33" xfId="31"/>
    <cellStyle name="xl33 2" xfId="32"/>
    <cellStyle name="xl34" xfId="33"/>
    <cellStyle name="xl34 2" xfId="34"/>
    <cellStyle name="xl35" xfId="35"/>
    <cellStyle name="xl35 2" xfId="36"/>
    <cellStyle name="xl36" xfId="37"/>
    <cellStyle name="xl36 2" xfId="38"/>
    <cellStyle name="xl37" xfId="39"/>
    <cellStyle name="xl37 2" xfId="40"/>
    <cellStyle name="xl38" xfId="41"/>
    <cellStyle name="xl38 2" xfId="42"/>
    <cellStyle name="xl39" xfId="43"/>
    <cellStyle name="xl39 2" xfId="44"/>
    <cellStyle name="xl40" xfId="45"/>
    <cellStyle name="xl40 2" xfId="46"/>
    <cellStyle name="xl41" xfId="47"/>
    <cellStyle name="xl41 2" xfId="48"/>
    <cellStyle name="xl42" xfId="49"/>
    <cellStyle name="xl42 2" xfId="50"/>
    <cellStyle name="xl43" xfId="51"/>
    <cellStyle name="xl43 2" xfId="52"/>
    <cellStyle name="xl44" xfId="53"/>
    <cellStyle name="xl44 2" xfId="54"/>
    <cellStyle name="xl45" xfId="55"/>
    <cellStyle name="xl45 2" xfId="56"/>
    <cellStyle name="xl46" xfId="57"/>
    <cellStyle name="xl46 2" xfId="58"/>
    <cellStyle name="xl47" xfId="59"/>
    <cellStyle name="xl48" xfId="60"/>
    <cellStyle name="xl60" xfId="61"/>
    <cellStyle name="xl63" xfId="62"/>
    <cellStyle name="Обычный" xfId="0" builtinId="0"/>
    <cellStyle name="Обычный 2" xfId="63"/>
    <cellStyle name="Обычный 2 2" xfId="64"/>
    <cellStyle name="Обычный 2 2 2" xfId="65"/>
    <cellStyle name="Обычный 3" xfId="66"/>
    <cellStyle name="Обычный 3 2" xfId="67"/>
    <cellStyle name="Обычный 4" xfId="68"/>
    <cellStyle name="Обычный 4 2" xfId="69"/>
    <cellStyle name="Обычный 5" xfId="70"/>
    <cellStyle name="Обычный 6" xfId="71"/>
    <cellStyle name="Обычный 7" xfId="72"/>
    <cellStyle name="Финансовый 2" xfId="73"/>
    <cellStyle name="Финансовый 2 2" xfId="74"/>
    <cellStyle name="Финансовый 2 2 2" xfId="75"/>
    <cellStyle name="Финансовый 2 3" xfId="7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3;&#1102;&#1073;&#1072;/&#1057;&#1052;&#1045;&#1058;&#1067;/2023/&#1057;&#1084;&#1077;&#1090;&#1099;%202023/&#1059;&#1090;&#1086;&#1095;&#1085;&#1077;&#1085;&#1085;&#1099;&#1077;%20&#1089;&#1084;&#1077;&#1090;&#1099;/&#1052;&#1062;%20&#1091;&#1090;&#1086;&#1095;&#1085;&#1077;&#1085;%20&#1089;&#1084;&#1077;&#1090;&#1072;%202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спр"/>
      <sheetName val="раздел 1"/>
      <sheetName val="раздел 2"/>
      <sheetName val="раздел 3,4"/>
      <sheetName val="111,112"/>
      <sheetName val="244"/>
      <sheetName val="247"/>
      <sheetName val="244 (Мы молодые)"/>
      <sheetName val="день молодежи"/>
      <sheetName val="день молодежи (S4570 край)"/>
      <sheetName val="день молодежи (S4570 местные)"/>
      <sheetName val="край СОНКО"/>
      <sheetName val="852"/>
      <sheetName val="853"/>
      <sheetName val="Ресурсный центр"/>
      <sheetName val="111,119 тос"/>
      <sheetName val="нов мер"/>
      <sheetName val="Расчет"/>
      <sheetName val="субсидия и софин верная"/>
      <sheetName val="для постановления"/>
      <sheetName val="пояснительная записка в смету"/>
      <sheetName val="работы"/>
      <sheetName val="244 (0705)"/>
      <sheetName val="субсидия для печати"/>
      <sheetName val="проект 2022"/>
      <sheetName val="244 патриотика"/>
      <sheetName val="на 2021 от ир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>
        <row r="2">
          <cell r="I2">
            <v>6</v>
          </cell>
        </row>
        <row r="3">
          <cell r="I3">
            <v>12</v>
          </cell>
        </row>
        <row r="4">
          <cell r="I4">
            <v>17</v>
          </cell>
        </row>
        <row r="5">
          <cell r="I5">
            <v>5</v>
          </cell>
        </row>
        <row r="6">
          <cell r="I6">
            <v>20</v>
          </cell>
        </row>
        <row r="7">
          <cell r="I7">
            <v>10</v>
          </cell>
        </row>
      </sheetData>
      <sheetData sheetId="17"/>
      <sheetData sheetId="18">
        <row r="108">
          <cell r="N108">
            <v>159462.60246533333</v>
          </cell>
        </row>
        <row r="109">
          <cell r="N109">
            <v>437735.30739599996</v>
          </cell>
        </row>
        <row r="110">
          <cell r="N110">
            <v>70025.060273725481</v>
          </cell>
        </row>
        <row r="111">
          <cell r="N111">
            <v>70725.561479199998</v>
          </cell>
        </row>
        <row r="112">
          <cell r="N112">
            <v>267181.51716333337</v>
          </cell>
        </row>
        <row r="113">
          <cell r="N113">
            <v>259131.63811400003</v>
          </cell>
        </row>
      </sheetData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FF00"/>
    <pageSetUpPr fitToPage="1"/>
  </sheetPr>
  <dimension ref="A2:L163"/>
  <sheetViews>
    <sheetView tabSelected="1" zoomScale="90" zoomScaleNormal="90" zoomScalePageLayoutView="85" workbookViewId="0">
      <selection activeCell="E14" sqref="E14"/>
    </sheetView>
  </sheetViews>
  <sheetFormatPr defaultColWidth="9.140625" defaultRowHeight="15"/>
  <cols>
    <col min="1" max="1" width="5.28515625" customWidth="1"/>
    <col min="2" max="2" width="36.28515625" style="1" customWidth="1"/>
    <col min="3" max="3" width="26.42578125" customWidth="1"/>
    <col min="4" max="5" width="17.7109375" customWidth="1"/>
    <col min="6" max="6" width="17.7109375" hidden="1" customWidth="1"/>
    <col min="7" max="7" width="19.140625" style="5" hidden="1" customWidth="1"/>
    <col min="8" max="8" width="19.85546875" hidden="1" customWidth="1"/>
    <col min="9" max="11" width="14.85546875" hidden="1" customWidth="1"/>
    <col min="12" max="12" width="16.85546875" hidden="1" customWidth="1"/>
    <col min="13" max="13" width="0" hidden="1" customWidth="1"/>
  </cols>
  <sheetData>
    <row r="2" spans="1:12">
      <c r="C2" s="2"/>
      <c r="D2" s="2" t="s">
        <v>38</v>
      </c>
      <c r="E2" s="2"/>
      <c r="F2" s="2"/>
      <c r="G2" s="3"/>
      <c r="J2" s="4"/>
    </row>
    <row r="3" spans="1:12">
      <c r="C3" s="2"/>
      <c r="D3" s="2" t="s">
        <v>0</v>
      </c>
      <c r="E3" s="2"/>
      <c r="F3" s="2"/>
      <c r="G3" s="3"/>
    </row>
    <row r="4" spans="1:12">
      <c r="C4" s="2"/>
      <c r="D4" s="2" t="s">
        <v>1</v>
      </c>
      <c r="E4" s="2"/>
      <c r="F4" s="2"/>
      <c r="G4" s="3"/>
      <c r="H4" s="4"/>
      <c r="I4" s="4"/>
    </row>
    <row r="5" spans="1:12">
      <c r="C5" s="2"/>
      <c r="D5" s="2" t="s">
        <v>40</v>
      </c>
      <c r="E5" s="2"/>
      <c r="F5" s="2"/>
      <c r="G5" s="3"/>
      <c r="I5" s="4"/>
    </row>
    <row r="6" spans="1:12">
      <c r="C6" s="2"/>
      <c r="D6" s="2"/>
      <c r="E6" s="2"/>
      <c r="F6" s="2"/>
      <c r="G6" s="3"/>
      <c r="H6" s="4"/>
      <c r="I6" s="4"/>
    </row>
    <row r="7" spans="1:12">
      <c r="C7" s="2"/>
      <c r="D7" s="2" t="s">
        <v>38</v>
      </c>
      <c r="E7" s="2"/>
      <c r="F7" s="2"/>
      <c r="G7" s="3"/>
      <c r="J7" s="4"/>
    </row>
    <row r="8" spans="1:12">
      <c r="C8" s="2"/>
      <c r="D8" s="2" t="s">
        <v>0</v>
      </c>
      <c r="E8" s="2"/>
      <c r="F8" s="2"/>
      <c r="G8" s="3"/>
    </row>
    <row r="9" spans="1:12">
      <c r="C9" s="2"/>
      <c r="D9" s="2" t="s">
        <v>1</v>
      </c>
      <c r="E9" s="2"/>
      <c r="F9" s="2"/>
      <c r="G9" s="3"/>
      <c r="H9" s="4"/>
      <c r="I9" s="4"/>
    </row>
    <row r="10" spans="1:12">
      <c r="C10" s="2"/>
      <c r="D10" s="2" t="s">
        <v>39</v>
      </c>
      <c r="E10" s="2"/>
      <c r="F10" s="2"/>
      <c r="G10" s="3"/>
      <c r="I10" s="4"/>
    </row>
    <row r="11" spans="1:12">
      <c r="B11" s="6"/>
      <c r="C11" s="7"/>
      <c r="D11" s="8"/>
      <c r="E11" s="8"/>
      <c r="F11" s="8"/>
      <c r="G11" s="9"/>
      <c r="H11" s="10"/>
      <c r="I11" s="11"/>
      <c r="J11" s="11"/>
      <c r="K11" s="11"/>
    </row>
    <row r="12" spans="1:12" ht="25.5">
      <c r="A12" s="12" t="s">
        <v>2</v>
      </c>
      <c r="B12" s="13" t="s">
        <v>3</v>
      </c>
      <c r="C12" s="14" t="s">
        <v>4</v>
      </c>
      <c r="D12" s="14" t="s">
        <v>5</v>
      </c>
      <c r="E12" s="14" t="s">
        <v>6</v>
      </c>
      <c r="F12" s="15"/>
      <c r="G12" s="16"/>
      <c r="I12" s="4"/>
      <c r="J12" s="4"/>
      <c r="K12" s="4"/>
    </row>
    <row r="13" spans="1:12" ht="26.25" customHeight="1">
      <c r="A13" s="12">
        <v>1</v>
      </c>
      <c r="B13" s="12">
        <v>1</v>
      </c>
      <c r="C13" s="12">
        <v>2</v>
      </c>
      <c r="D13" s="12">
        <v>3</v>
      </c>
      <c r="E13" s="12">
        <v>4</v>
      </c>
      <c r="F13" s="17"/>
      <c r="G13" s="18" t="s">
        <v>7</v>
      </c>
      <c r="H13" s="19" t="s">
        <v>8</v>
      </c>
      <c r="I13" s="20" t="s">
        <v>9</v>
      </c>
      <c r="J13" s="20" t="s">
        <v>10</v>
      </c>
      <c r="L13" s="21"/>
    </row>
    <row r="14" spans="1:12" ht="81.75" customHeight="1">
      <c r="A14" s="12">
        <v>1</v>
      </c>
      <c r="B14" s="22" t="s">
        <v>11</v>
      </c>
      <c r="C14" s="23" t="s">
        <v>12</v>
      </c>
      <c r="D14" s="24">
        <f>'[1]нов мер'!I2</f>
        <v>6</v>
      </c>
      <c r="E14" s="25">
        <v>159462.6</v>
      </c>
      <c r="F14" s="26"/>
      <c r="G14" s="25">
        <f>'[1]субсидия и софин верная'!N108</f>
        <v>159462.60246533333</v>
      </c>
      <c r="H14" s="27"/>
      <c r="I14" s="25">
        <v>956775.6</v>
      </c>
      <c r="J14" s="25"/>
      <c r="K14" s="28"/>
      <c r="L14" s="28"/>
    </row>
    <row r="15" spans="1:12" ht="112.5" customHeight="1">
      <c r="A15" s="12">
        <v>2</v>
      </c>
      <c r="B15" s="22" t="s">
        <v>13</v>
      </c>
      <c r="C15" s="23" t="s">
        <v>14</v>
      </c>
      <c r="D15" s="24">
        <f>'[1]нов мер'!I3</f>
        <v>12</v>
      </c>
      <c r="E15" s="25">
        <v>437735.32</v>
      </c>
      <c r="F15" s="26"/>
      <c r="G15" s="25">
        <f>'[1]субсидия и софин верная'!N109</f>
        <v>437735.30739599996</v>
      </c>
      <c r="H15" s="27">
        <v>0.01</v>
      </c>
      <c r="I15" s="25">
        <v>5252823.72</v>
      </c>
      <c r="J15" s="29">
        <v>5252823.84</v>
      </c>
      <c r="K15" s="28"/>
      <c r="L15" s="28"/>
    </row>
    <row r="16" spans="1:12" ht="93" customHeight="1">
      <c r="A16" s="30">
        <v>3</v>
      </c>
      <c r="B16" s="22" t="s">
        <v>15</v>
      </c>
      <c r="C16" s="23" t="s">
        <v>16</v>
      </c>
      <c r="D16" s="24">
        <f>'[1]нов мер'!I4</f>
        <v>17</v>
      </c>
      <c r="E16" s="25">
        <v>70025.06</v>
      </c>
      <c r="F16" s="26"/>
      <c r="G16" s="25">
        <f>'[1]субсидия и софин верная'!N110</f>
        <v>70025.060273725481</v>
      </c>
      <c r="H16" s="27"/>
      <c r="I16" s="25">
        <v>1190426.02</v>
      </c>
      <c r="J16" s="31"/>
      <c r="K16" s="28"/>
      <c r="L16" s="28"/>
    </row>
    <row r="17" spans="1:12" ht="96" customHeight="1">
      <c r="A17" s="30">
        <v>4</v>
      </c>
      <c r="B17" s="22" t="s">
        <v>17</v>
      </c>
      <c r="C17" s="23" t="s">
        <v>18</v>
      </c>
      <c r="D17" s="24">
        <f>'[1]нов мер'!I5</f>
        <v>5</v>
      </c>
      <c r="E17" s="25">
        <v>70725.56</v>
      </c>
      <c r="F17" s="26"/>
      <c r="G17" s="25">
        <f>'[1]субсидия и софин верная'!N111</f>
        <v>70725.561479199998</v>
      </c>
      <c r="H17" s="27"/>
      <c r="I17" s="25">
        <v>353627.8</v>
      </c>
      <c r="J17" s="25"/>
      <c r="K17" s="28"/>
      <c r="L17" s="28"/>
    </row>
    <row r="18" spans="1:12" ht="51">
      <c r="A18" s="30">
        <v>5</v>
      </c>
      <c r="B18" s="22" t="s">
        <v>19</v>
      </c>
      <c r="C18" s="23" t="s">
        <v>20</v>
      </c>
      <c r="D18" s="24">
        <f>'[1]нов мер'!I6</f>
        <v>20</v>
      </c>
      <c r="E18" s="25">
        <v>267181.51</v>
      </c>
      <c r="F18" s="26"/>
      <c r="G18" s="25">
        <f>'[1]субсидия и софин верная'!N112</f>
        <v>267181.51716333337</v>
      </c>
      <c r="H18" s="27">
        <v>-0.01</v>
      </c>
      <c r="I18" s="25">
        <v>5343630.4000000004</v>
      </c>
      <c r="J18" s="32">
        <v>5343630.2</v>
      </c>
      <c r="K18" s="28"/>
      <c r="L18" s="1"/>
    </row>
    <row r="19" spans="1:12" ht="48" customHeight="1">
      <c r="A19" s="30">
        <v>6</v>
      </c>
      <c r="B19" s="22" t="s">
        <v>21</v>
      </c>
      <c r="C19" s="23" t="s">
        <v>22</v>
      </c>
      <c r="D19" s="23">
        <f>'[1]нов мер'!I7</f>
        <v>10</v>
      </c>
      <c r="E19" s="25">
        <v>259131.64</v>
      </c>
      <c r="F19" s="26"/>
      <c r="G19" s="25">
        <f>'[1]субсидия и софин верная'!N113</f>
        <v>259131.63811400003</v>
      </c>
      <c r="H19" s="27"/>
      <c r="I19" s="25">
        <v>2591316.4</v>
      </c>
      <c r="J19" s="33"/>
      <c r="K19" s="28"/>
      <c r="L19" s="28"/>
    </row>
    <row r="20" spans="1:12" hidden="1">
      <c r="B20" s="34"/>
      <c r="C20" s="35"/>
      <c r="D20" s="36"/>
      <c r="E20" s="36"/>
      <c r="F20" s="36"/>
      <c r="G20" s="9"/>
      <c r="H20" s="1"/>
      <c r="I20" s="1"/>
      <c r="J20" s="28"/>
      <c r="K20" s="4"/>
      <c r="L20" s="4"/>
    </row>
    <row r="21" spans="1:12" hidden="1">
      <c r="B21" s="37"/>
      <c r="C21" s="38"/>
      <c r="D21" s="39"/>
      <c r="E21" s="39"/>
      <c r="F21" s="39"/>
      <c r="G21" s="40"/>
      <c r="H21" s="41"/>
      <c r="I21" s="42">
        <f>I14+J15+I16+I17+J18+I19</f>
        <v>15688599.859999999</v>
      </c>
      <c r="J21" s="42"/>
      <c r="K21" s="4"/>
      <c r="L21" s="4"/>
    </row>
    <row r="22" spans="1:12" ht="25.5" hidden="1">
      <c r="B22" s="37"/>
      <c r="C22" s="38"/>
      <c r="D22" s="39"/>
      <c r="E22" s="39"/>
      <c r="F22" s="39"/>
      <c r="G22" s="40" t="s">
        <v>23</v>
      </c>
      <c r="H22" s="41"/>
      <c r="I22" s="42">
        <f>D42</f>
        <v>15688599.860000001</v>
      </c>
      <c r="J22" s="42"/>
      <c r="K22" s="4"/>
    </row>
    <row r="23" spans="1:12" hidden="1">
      <c r="B23" s="37"/>
      <c r="C23" s="38"/>
      <c r="D23" s="43"/>
      <c r="E23" s="43"/>
      <c r="F23" s="43"/>
      <c r="G23" s="40"/>
      <c r="H23" s="41"/>
      <c r="I23" s="44">
        <f>I21-I22</f>
        <v>0</v>
      </c>
      <c r="J23" s="42"/>
      <c r="K23" s="4"/>
    </row>
    <row r="24" spans="1:12" hidden="1">
      <c r="B24" s="45" t="s">
        <v>24</v>
      </c>
      <c r="C24" s="35"/>
      <c r="D24" s="36"/>
      <c r="E24" s="36"/>
      <c r="F24" s="36"/>
      <c r="G24" s="9"/>
      <c r="H24" s="1"/>
      <c r="I24" s="28"/>
      <c r="J24" s="28"/>
      <c r="K24" s="4"/>
    </row>
    <row r="25" spans="1:12" hidden="1">
      <c r="B25" s="46">
        <v>1000000010</v>
      </c>
      <c r="C25" s="47"/>
      <c r="D25" s="48">
        <v>309420</v>
      </c>
      <c r="E25" s="36"/>
      <c r="F25" s="36"/>
      <c r="G25" s="9"/>
      <c r="I25" s="4"/>
      <c r="J25" s="4"/>
      <c r="K25" s="4"/>
    </row>
    <row r="26" spans="1:12" hidden="1">
      <c r="B26" s="46">
        <v>1000000030</v>
      </c>
      <c r="C26" s="47"/>
      <c r="D26" s="48">
        <v>350640</v>
      </c>
      <c r="E26" s="49"/>
      <c r="F26" s="49"/>
      <c r="G26" s="9"/>
      <c r="I26" s="4"/>
      <c r="J26" s="4"/>
      <c r="K26" s="4"/>
    </row>
    <row r="27" spans="1:12" hidden="1">
      <c r="B27" s="50">
        <v>1000000070</v>
      </c>
      <c r="C27" s="47"/>
      <c r="D27" s="48">
        <v>11890289</v>
      </c>
      <c r="E27" s="51"/>
      <c r="F27" s="52"/>
      <c r="G27" s="9"/>
      <c r="I27" s="4"/>
      <c r="J27" s="4"/>
      <c r="K27" s="4"/>
    </row>
    <row r="28" spans="1:12" hidden="1">
      <c r="B28" s="50">
        <v>1000000090</v>
      </c>
      <c r="C28" s="47"/>
      <c r="D28" s="48">
        <v>100000</v>
      </c>
      <c r="E28" s="52"/>
      <c r="F28" s="52"/>
      <c r="G28" s="9"/>
      <c r="I28" s="4"/>
      <c r="J28" s="4"/>
      <c r="K28" s="4"/>
    </row>
    <row r="29" spans="1:12" hidden="1">
      <c r="B29" s="50" t="s">
        <v>25</v>
      </c>
      <c r="C29" s="47"/>
      <c r="D29" s="48">
        <v>2665600</v>
      </c>
      <c r="E29" s="53"/>
      <c r="F29" s="53"/>
      <c r="G29" s="9"/>
    </row>
    <row r="30" spans="1:12" hidden="1">
      <c r="B30" s="50" t="s">
        <v>26</v>
      </c>
      <c r="C30" s="47"/>
      <c r="D30" s="48">
        <f>700000+21650</f>
        <v>721650</v>
      </c>
      <c r="E30" s="53"/>
      <c r="F30" s="53"/>
      <c r="G30" s="9"/>
    </row>
    <row r="31" spans="1:12" s="1" customFormat="1" hidden="1">
      <c r="B31" s="54"/>
      <c r="C31" s="55"/>
      <c r="D31" s="56"/>
      <c r="E31" s="53"/>
      <c r="F31" s="53"/>
      <c r="G31" s="9"/>
    </row>
    <row r="32" spans="1:12" s="1" customFormat="1" hidden="1">
      <c r="B32" s="54"/>
      <c r="C32" s="55"/>
      <c r="D32" s="56"/>
      <c r="E32" s="53"/>
      <c r="F32" s="53"/>
      <c r="G32" s="9"/>
    </row>
    <row r="33" spans="2:11" hidden="1">
      <c r="B33" s="57" t="s">
        <v>27</v>
      </c>
      <c r="C33" s="58"/>
      <c r="D33" s="59"/>
      <c r="E33" s="53"/>
      <c r="F33" s="53"/>
      <c r="G33" s="9"/>
      <c r="I33" s="4"/>
      <c r="J33" s="4"/>
      <c r="K33" s="4"/>
    </row>
    <row r="34" spans="2:11" ht="25.5" hidden="1" customHeight="1">
      <c r="B34" s="79" t="s">
        <v>28</v>
      </c>
      <c r="C34" s="58" t="s">
        <v>29</v>
      </c>
      <c r="D34" s="60">
        <v>221080</v>
      </c>
      <c r="E34" s="53"/>
      <c r="F34" s="53"/>
      <c r="G34" s="9"/>
    </row>
    <row r="35" spans="2:11" hidden="1">
      <c r="B35" s="79"/>
      <c r="C35" s="58" t="s">
        <v>30</v>
      </c>
      <c r="D35" s="60">
        <v>206956.96</v>
      </c>
      <c r="E35" s="53"/>
      <c r="F35" s="53"/>
      <c r="G35" s="9"/>
    </row>
    <row r="36" spans="2:11" hidden="1">
      <c r="B36" s="61" t="s">
        <v>31</v>
      </c>
      <c r="C36" s="58" t="s">
        <v>32</v>
      </c>
      <c r="D36" s="60">
        <v>346999.14</v>
      </c>
      <c r="E36" s="53"/>
      <c r="F36" s="53"/>
      <c r="G36" s="9"/>
    </row>
    <row r="37" spans="2:11" hidden="1">
      <c r="B37" s="61" t="s">
        <v>33</v>
      </c>
      <c r="C37" s="58" t="s">
        <v>32</v>
      </c>
      <c r="D37" s="60">
        <v>2000</v>
      </c>
      <c r="E37" s="52"/>
      <c r="F37" s="52"/>
      <c r="G37" s="9"/>
    </row>
    <row r="38" spans="2:11" hidden="1">
      <c r="B38" s="61"/>
      <c r="C38" s="62" t="s">
        <v>34</v>
      </c>
      <c r="D38" s="63">
        <f>D37+D36+D35+D34</f>
        <v>777036.1</v>
      </c>
      <c r="E38" s="64"/>
      <c r="F38" s="65"/>
      <c r="G38" s="9"/>
    </row>
    <row r="39" spans="2:11" hidden="1">
      <c r="B39" s="34"/>
      <c r="C39" s="35"/>
      <c r="D39" s="65"/>
      <c r="E39" s="65"/>
      <c r="F39" s="65"/>
      <c r="G39" s="9"/>
    </row>
    <row r="40" spans="2:11" hidden="1">
      <c r="B40" s="66" t="s">
        <v>35</v>
      </c>
      <c r="C40" s="67"/>
      <c r="D40" s="68">
        <f>15537029+700000+21650+206956.96</f>
        <v>16465635.960000001</v>
      </c>
      <c r="E40" s="69"/>
      <c r="F40" s="70"/>
      <c r="G40" s="9"/>
    </row>
    <row r="41" spans="2:11" hidden="1">
      <c r="B41" s="66" t="s">
        <v>36</v>
      </c>
      <c r="C41" s="67"/>
      <c r="D41" s="68">
        <f>D38</f>
        <v>777036.1</v>
      </c>
      <c r="E41" s="36"/>
      <c r="F41" s="36"/>
      <c r="G41" s="9"/>
    </row>
    <row r="42" spans="2:11" hidden="1">
      <c r="B42" s="71" t="s">
        <v>37</v>
      </c>
      <c r="C42" s="72"/>
      <c r="D42" s="73">
        <f>D40-D41</f>
        <v>15688599.860000001</v>
      </c>
      <c r="E42" s="52"/>
      <c r="F42" s="52"/>
      <c r="G42" s="9"/>
    </row>
    <row r="43" spans="2:11" hidden="1">
      <c r="B43" s="34"/>
      <c r="C43" s="35"/>
      <c r="D43" s="65"/>
      <c r="E43" s="65"/>
      <c r="F43" s="65"/>
      <c r="G43" s="9"/>
    </row>
    <row r="44" spans="2:11" hidden="1">
      <c r="B44" s="34"/>
      <c r="C44" s="35"/>
      <c r="D44" s="65"/>
      <c r="E44" s="65"/>
      <c r="F44" s="65"/>
      <c r="G44" s="9"/>
    </row>
    <row r="45" spans="2:11" hidden="1">
      <c r="B45" s="34"/>
      <c r="C45" s="35"/>
      <c r="D45" s="65"/>
      <c r="E45" s="65"/>
      <c r="F45" s="65"/>
      <c r="G45" s="9"/>
    </row>
    <row r="46" spans="2:11" hidden="1">
      <c r="B46" s="34"/>
      <c r="C46" s="35"/>
      <c r="D46" s="69"/>
      <c r="E46" s="69"/>
      <c r="F46" s="69"/>
      <c r="G46" s="9"/>
    </row>
    <row r="47" spans="2:11" hidden="1">
      <c r="B47" s="34"/>
      <c r="C47" s="35"/>
      <c r="D47" s="36"/>
      <c r="E47" s="36"/>
      <c r="F47" s="36"/>
      <c r="G47" s="9"/>
    </row>
    <row r="48" spans="2:11" hidden="1">
      <c r="B48" s="34"/>
      <c r="C48" s="35"/>
      <c r="D48" s="36"/>
      <c r="E48" s="36"/>
      <c r="F48" s="36"/>
      <c r="G48" s="9"/>
    </row>
    <row r="49" spans="2:7" hidden="1">
      <c r="B49" s="34"/>
      <c r="C49" s="35"/>
      <c r="D49" s="36"/>
      <c r="E49" s="36"/>
      <c r="F49" s="36"/>
      <c r="G49" s="9"/>
    </row>
    <row r="50" spans="2:7" hidden="1">
      <c r="B50" s="34"/>
      <c r="C50" s="35"/>
      <c r="D50" s="36"/>
      <c r="E50" s="36"/>
      <c r="F50" s="36"/>
      <c r="G50" s="9"/>
    </row>
    <row r="51" spans="2:7" hidden="1">
      <c r="B51" s="34"/>
      <c r="C51" s="35"/>
      <c r="D51" s="36"/>
      <c r="E51" s="36"/>
      <c r="F51" s="36"/>
      <c r="G51" s="9"/>
    </row>
    <row r="52" spans="2:7" hidden="1">
      <c r="B52" s="34"/>
      <c r="C52" s="35"/>
      <c r="D52" s="52"/>
      <c r="E52" s="52"/>
      <c r="F52" s="52"/>
      <c r="G52" s="9"/>
    </row>
    <row r="53" spans="2:7" hidden="1">
      <c r="B53" s="34"/>
      <c r="C53" s="35"/>
      <c r="D53" s="36"/>
      <c r="E53" s="36"/>
      <c r="F53" s="36"/>
      <c r="G53" s="9"/>
    </row>
    <row r="54" spans="2:7">
      <c r="B54" s="34"/>
      <c r="C54" s="35"/>
      <c r="D54" s="74"/>
      <c r="E54" s="74"/>
      <c r="F54" s="74"/>
      <c r="G54" s="9"/>
    </row>
    <row r="55" spans="2:7">
      <c r="B55" s="34"/>
      <c r="C55" s="35"/>
      <c r="D55" s="36"/>
      <c r="E55" s="36"/>
      <c r="F55" s="36"/>
      <c r="G55" s="9"/>
    </row>
    <row r="56" spans="2:7">
      <c r="B56" s="34"/>
      <c r="C56" s="35"/>
      <c r="D56" s="65"/>
      <c r="E56" s="65"/>
      <c r="F56" s="65"/>
      <c r="G56" s="9"/>
    </row>
    <row r="57" spans="2:7">
      <c r="B57" s="34"/>
      <c r="C57" s="35"/>
      <c r="D57" s="65"/>
      <c r="E57" s="65"/>
      <c r="F57" s="65"/>
      <c r="G57" s="9"/>
    </row>
    <row r="58" spans="2:7">
      <c r="B58" s="34"/>
      <c r="C58" s="35"/>
      <c r="D58" s="65"/>
      <c r="E58" s="65"/>
      <c r="F58" s="65"/>
      <c r="G58" s="9"/>
    </row>
    <row r="59" spans="2:7">
      <c r="B59" s="34"/>
      <c r="C59" s="35"/>
      <c r="D59" s="75"/>
      <c r="E59" s="75"/>
      <c r="F59" s="75"/>
      <c r="G59" s="9"/>
    </row>
    <row r="60" spans="2:7">
      <c r="B60" s="34"/>
      <c r="C60" s="35"/>
      <c r="D60" s="65"/>
      <c r="E60" s="65"/>
      <c r="F60" s="65"/>
      <c r="G60" s="9"/>
    </row>
    <row r="61" spans="2:7">
      <c r="B61" s="34"/>
      <c r="C61" s="35"/>
      <c r="D61" s="65"/>
      <c r="E61" s="65"/>
      <c r="F61" s="65"/>
      <c r="G61" s="9"/>
    </row>
    <row r="62" spans="2:7">
      <c r="B62" s="34"/>
      <c r="C62" s="35"/>
      <c r="D62" s="65"/>
      <c r="E62" s="65"/>
      <c r="F62" s="65"/>
      <c r="G62" s="9"/>
    </row>
    <row r="63" spans="2:7">
      <c r="B63" s="34"/>
      <c r="C63" s="35"/>
      <c r="D63" s="65"/>
      <c r="E63" s="65"/>
      <c r="F63" s="65"/>
      <c r="G63" s="9"/>
    </row>
    <row r="64" spans="2:7">
      <c r="B64" s="34"/>
      <c r="C64" s="35"/>
      <c r="D64" s="65"/>
      <c r="E64" s="65"/>
      <c r="F64" s="65"/>
      <c r="G64" s="16"/>
    </row>
    <row r="65" spans="2:7">
      <c r="B65" s="34"/>
      <c r="C65" s="35"/>
      <c r="D65" s="65"/>
      <c r="E65" s="65"/>
      <c r="F65" s="65"/>
      <c r="G65" s="16"/>
    </row>
    <row r="66" spans="2:7">
      <c r="B66" s="34"/>
      <c r="C66" s="35"/>
      <c r="D66" s="52"/>
      <c r="E66" s="52"/>
      <c r="F66" s="52"/>
      <c r="G66" s="16"/>
    </row>
    <row r="67" spans="2:7">
      <c r="B67" s="76"/>
      <c r="C67" s="77"/>
      <c r="D67" s="77"/>
      <c r="E67" s="77"/>
      <c r="F67" s="77"/>
      <c r="G67" s="78"/>
    </row>
    <row r="68" spans="2:7">
      <c r="B68" s="76"/>
      <c r="C68" s="77"/>
      <c r="D68" s="77"/>
      <c r="E68" s="77"/>
      <c r="F68" s="77"/>
      <c r="G68" s="78"/>
    </row>
    <row r="69" spans="2:7">
      <c r="B69" s="76"/>
      <c r="C69" s="77"/>
      <c r="D69" s="77"/>
      <c r="E69" s="77"/>
      <c r="F69" s="77"/>
      <c r="G69" s="78"/>
    </row>
    <row r="70" spans="2:7">
      <c r="B70" s="76"/>
      <c r="C70" s="77"/>
      <c r="D70" s="77"/>
      <c r="E70" s="77"/>
      <c r="F70" s="77"/>
      <c r="G70" s="78"/>
    </row>
    <row r="71" spans="2:7">
      <c r="B71" s="76"/>
      <c r="C71" s="77"/>
      <c r="D71" s="77"/>
      <c r="E71" s="77"/>
      <c r="F71" s="77"/>
      <c r="G71" s="78"/>
    </row>
    <row r="72" spans="2:7">
      <c r="B72" s="76"/>
      <c r="C72" s="77"/>
      <c r="D72" s="77"/>
      <c r="E72" s="77"/>
      <c r="F72" s="77"/>
      <c r="G72" s="78"/>
    </row>
    <row r="73" spans="2:7">
      <c r="B73" s="76"/>
      <c r="C73" s="77"/>
      <c r="D73" s="77"/>
      <c r="E73" s="77"/>
      <c r="F73" s="77"/>
      <c r="G73" s="78"/>
    </row>
    <row r="74" spans="2:7">
      <c r="B74" s="76"/>
      <c r="C74" s="77"/>
      <c r="D74" s="77"/>
      <c r="E74" s="77"/>
      <c r="F74" s="77"/>
      <c r="G74" s="78"/>
    </row>
    <row r="75" spans="2:7">
      <c r="B75" s="76"/>
      <c r="C75" s="77"/>
      <c r="D75" s="77"/>
      <c r="E75" s="77"/>
      <c r="F75" s="77"/>
      <c r="G75" s="78"/>
    </row>
    <row r="76" spans="2:7">
      <c r="B76" s="76"/>
      <c r="C76" s="77"/>
      <c r="D76" s="77"/>
      <c r="E76" s="77"/>
      <c r="F76" s="77"/>
      <c r="G76" s="78"/>
    </row>
    <row r="77" spans="2:7">
      <c r="B77" s="76"/>
      <c r="C77" s="77"/>
      <c r="D77" s="77"/>
      <c r="E77" s="77"/>
      <c r="F77" s="77"/>
      <c r="G77" s="78"/>
    </row>
    <row r="78" spans="2:7">
      <c r="B78" s="76"/>
      <c r="C78" s="77"/>
      <c r="D78" s="77"/>
      <c r="E78" s="77"/>
      <c r="F78" s="77"/>
      <c r="G78" s="78"/>
    </row>
    <row r="79" spans="2:7">
      <c r="B79" s="76"/>
      <c r="C79" s="77"/>
      <c r="D79" s="77"/>
      <c r="E79" s="77"/>
      <c r="F79" s="77"/>
      <c r="G79" s="78"/>
    </row>
    <row r="80" spans="2:7">
      <c r="B80" s="76"/>
      <c r="C80" s="77"/>
      <c r="D80" s="77"/>
      <c r="E80" s="77"/>
      <c r="F80" s="77"/>
      <c r="G80" s="78"/>
    </row>
    <row r="81" spans="2:7">
      <c r="B81" s="76"/>
      <c r="C81" s="77"/>
      <c r="D81" s="77"/>
      <c r="E81" s="77"/>
      <c r="F81" s="77"/>
      <c r="G81" s="78"/>
    </row>
    <row r="82" spans="2:7">
      <c r="B82" s="76"/>
      <c r="C82" s="77"/>
      <c r="D82" s="77"/>
      <c r="E82" s="77"/>
      <c r="F82" s="77"/>
      <c r="G82" s="78"/>
    </row>
    <row r="83" spans="2:7">
      <c r="B83" s="76"/>
      <c r="C83" s="77"/>
      <c r="D83" s="77"/>
      <c r="E83" s="77"/>
      <c r="F83" s="77"/>
      <c r="G83" s="78"/>
    </row>
    <row r="84" spans="2:7">
      <c r="B84" s="76"/>
      <c r="C84" s="77"/>
      <c r="D84" s="77"/>
      <c r="E84" s="77"/>
      <c r="F84" s="77"/>
      <c r="G84" s="78"/>
    </row>
    <row r="85" spans="2:7">
      <c r="B85" s="76"/>
      <c r="C85" s="77"/>
      <c r="D85" s="77"/>
      <c r="E85" s="77"/>
      <c r="F85" s="77"/>
      <c r="G85" s="78"/>
    </row>
    <row r="86" spans="2:7">
      <c r="B86" s="76"/>
      <c r="C86" s="77"/>
      <c r="D86" s="77"/>
      <c r="E86" s="77"/>
      <c r="F86" s="77"/>
      <c r="G86" s="78"/>
    </row>
    <row r="87" spans="2:7">
      <c r="B87" s="76"/>
      <c r="C87" s="77"/>
      <c r="D87" s="77"/>
      <c r="E87" s="77"/>
      <c r="F87" s="77"/>
      <c r="G87" s="78"/>
    </row>
    <row r="88" spans="2:7">
      <c r="B88" s="76"/>
      <c r="C88" s="77"/>
      <c r="D88" s="77"/>
      <c r="E88" s="77"/>
      <c r="F88" s="77"/>
      <c r="G88" s="78"/>
    </row>
    <row r="89" spans="2:7">
      <c r="B89" s="76"/>
      <c r="C89" s="77"/>
      <c r="D89" s="77"/>
      <c r="E89" s="77"/>
      <c r="F89" s="77"/>
      <c r="G89" s="78"/>
    </row>
    <row r="90" spans="2:7">
      <c r="B90" s="76"/>
      <c r="C90" s="77"/>
      <c r="D90" s="77"/>
      <c r="E90" s="77"/>
      <c r="F90" s="77"/>
      <c r="G90" s="78"/>
    </row>
    <row r="91" spans="2:7">
      <c r="B91" s="76"/>
      <c r="C91" s="77"/>
      <c r="D91" s="77"/>
      <c r="E91" s="77"/>
      <c r="F91" s="77"/>
      <c r="G91" s="78"/>
    </row>
    <row r="92" spans="2:7">
      <c r="B92" s="76"/>
      <c r="C92" s="77"/>
      <c r="D92" s="77"/>
      <c r="E92" s="77"/>
      <c r="F92" s="77"/>
      <c r="G92" s="78"/>
    </row>
    <row r="93" spans="2:7">
      <c r="B93" s="76"/>
      <c r="C93" s="77"/>
      <c r="D93" s="77"/>
      <c r="E93" s="77"/>
      <c r="F93" s="77"/>
      <c r="G93" s="78"/>
    </row>
    <row r="94" spans="2:7">
      <c r="B94" s="76"/>
      <c r="C94" s="77"/>
      <c r="D94" s="77"/>
      <c r="E94" s="77"/>
      <c r="F94" s="77"/>
      <c r="G94" s="78"/>
    </row>
    <row r="95" spans="2:7">
      <c r="B95" s="76"/>
      <c r="C95" s="77"/>
      <c r="D95" s="77"/>
      <c r="E95" s="77"/>
      <c r="F95" s="77"/>
      <c r="G95" s="78"/>
    </row>
    <row r="96" spans="2:7">
      <c r="B96" s="76"/>
      <c r="C96" s="77"/>
      <c r="D96" s="77"/>
      <c r="E96" s="77"/>
      <c r="F96" s="77"/>
      <c r="G96" s="78"/>
    </row>
    <row r="97" spans="2:7">
      <c r="B97" s="76"/>
      <c r="C97" s="77"/>
      <c r="D97" s="77"/>
      <c r="E97" s="77"/>
      <c r="F97" s="77"/>
      <c r="G97" s="78"/>
    </row>
    <row r="98" spans="2:7">
      <c r="B98" s="76"/>
      <c r="C98" s="77"/>
      <c r="D98" s="77"/>
      <c r="E98" s="77"/>
      <c r="F98" s="77"/>
      <c r="G98" s="78"/>
    </row>
    <row r="99" spans="2:7">
      <c r="B99" s="76"/>
      <c r="C99" s="77"/>
      <c r="D99" s="77"/>
      <c r="E99" s="77"/>
      <c r="F99" s="77"/>
      <c r="G99" s="78"/>
    </row>
    <row r="100" spans="2:7">
      <c r="B100" s="76"/>
      <c r="C100" s="77"/>
      <c r="D100" s="77"/>
      <c r="E100" s="77"/>
      <c r="F100" s="77"/>
      <c r="G100" s="78"/>
    </row>
    <row r="101" spans="2:7">
      <c r="B101" s="76"/>
      <c r="C101" s="77"/>
      <c r="D101" s="77"/>
      <c r="E101" s="77"/>
      <c r="F101" s="77"/>
      <c r="G101" s="78"/>
    </row>
    <row r="102" spans="2:7">
      <c r="B102" s="76"/>
      <c r="C102" s="77"/>
      <c r="D102" s="77"/>
      <c r="E102" s="77"/>
      <c r="F102" s="77"/>
      <c r="G102" s="78"/>
    </row>
    <row r="103" spans="2:7">
      <c r="B103" s="76"/>
      <c r="C103" s="77"/>
      <c r="D103" s="77"/>
      <c r="E103" s="77"/>
      <c r="F103" s="77"/>
      <c r="G103" s="78"/>
    </row>
    <row r="104" spans="2:7">
      <c r="B104" s="76"/>
      <c r="C104" s="77"/>
      <c r="D104" s="77"/>
      <c r="E104" s="77"/>
      <c r="F104" s="77"/>
      <c r="G104" s="78"/>
    </row>
    <row r="105" spans="2:7">
      <c r="B105" s="76"/>
      <c r="C105" s="77"/>
      <c r="D105" s="77"/>
      <c r="E105" s="77"/>
      <c r="F105" s="77"/>
      <c r="G105" s="78"/>
    </row>
    <row r="106" spans="2:7">
      <c r="B106" s="76"/>
      <c r="C106" s="77"/>
      <c r="D106" s="77"/>
      <c r="E106" s="77"/>
      <c r="F106" s="77"/>
      <c r="G106" s="78"/>
    </row>
    <row r="107" spans="2:7">
      <c r="B107" s="76"/>
      <c r="C107" s="77"/>
      <c r="D107" s="77"/>
      <c r="E107" s="77"/>
      <c r="F107" s="77"/>
      <c r="G107" s="78"/>
    </row>
    <row r="108" spans="2:7">
      <c r="B108" s="76"/>
      <c r="C108" s="77"/>
      <c r="D108" s="77"/>
      <c r="E108" s="77"/>
      <c r="F108" s="77"/>
      <c r="G108" s="78"/>
    </row>
    <row r="109" spans="2:7">
      <c r="B109" s="76"/>
      <c r="C109" s="77"/>
      <c r="D109" s="77"/>
      <c r="E109" s="77"/>
      <c r="F109" s="77"/>
      <c r="G109" s="78"/>
    </row>
    <row r="110" spans="2:7">
      <c r="B110" s="76"/>
      <c r="C110" s="77"/>
      <c r="D110" s="77"/>
      <c r="E110" s="77"/>
      <c r="F110" s="77"/>
      <c r="G110" s="78"/>
    </row>
    <row r="111" spans="2:7">
      <c r="B111" s="76"/>
      <c r="C111" s="77"/>
      <c r="D111" s="77"/>
      <c r="E111" s="77"/>
      <c r="F111" s="77"/>
      <c r="G111" s="78"/>
    </row>
    <row r="112" spans="2:7">
      <c r="B112" s="76"/>
      <c r="C112" s="77"/>
      <c r="D112" s="77"/>
      <c r="E112" s="77"/>
      <c r="F112" s="77"/>
      <c r="G112" s="78"/>
    </row>
    <row r="113" spans="2:7">
      <c r="B113" s="76"/>
      <c r="C113" s="77"/>
      <c r="D113" s="77"/>
      <c r="E113" s="77"/>
      <c r="F113" s="77"/>
      <c r="G113" s="78"/>
    </row>
    <row r="114" spans="2:7">
      <c r="B114" s="76"/>
      <c r="C114" s="77"/>
      <c r="D114" s="77"/>
      <c r="E114" s="77"/>
      <c r="F114" s="77"/>
      <c r="G114" s="78"/>
    </row>
    <row r="115" spans="2:7">
      <c r="B115" s="76"/>
      <c r="C115" s="77"/>
      <c r="D115" s="77"/>
      <c r="E115" s="77"/>
      <c r="F115" s="77"/>
      <c r="G115" s="78"/>
    </row>
    <row r="116" spans="2:7">
      <c r="B116" s="76"/>
      <c r="C116" s="77"/>
      <c r="D116" s="77"/>
      <c r="E116" s="77"/>
      <c r="F116" s="77"/>
      <c r="G116" s="78"/>
    </row>
    <row r="117" spans="2:7">
      <c r="B117" s="76"/>
      <c r="C117" s="77"/>
      <c r="D117" s="77"/>
      <c r="E117" s="77"/>
      <c r="F117" s="77"/>
      <c r="G117" s="78"/>
    </row>
    <row r="118" spans="2:7">
      <c r="B118" s="76"/>
      <c r="C118" s="77"/>
      <c r="D118" s="77"/>
      <c r="E118" s="77"/>
      <c r="F118" s="77"/>
      <c r="G118" s="78"/>
    </row>
    <row r="119" spans="2:7">
      <c r="B119" s="76"/>
      <c r="C119" s="77"/>
      <c r="D119" s="77"/>
      <c r="E119" s="77"/>
      <c r="F119" s="77"/>
      <c r="G119" s="78"/>
    </row>
    <row r="120" spans="2:7">
      <c r="B120" s="76"/>
      <c r="C120" s="77"/>
      <c r="D120" s="77"/>
      <c r="E120" s="77"/>
      <c r="F120" s="77"/>
      <c r="G120" s="78"/>
    </row>
    <row r="121" spans="2:7">
      <c r="B121" s="76"/>
      <c r="C121" s="77"/>
      <c r="D121" s="77"/>
      <c r="E121" s="77"/>
      <c r="F121" s="77"/>
      <c r="G121" s="78"/>
    </row>
    <row r="122" spans="2:7">
      <c r="B122" s="76"/>
      <c r="C122" s="77"/>
      <c r="D122" s="77"/>
      <c r="E122" s="77"/>
      <c r="F122" s="77"/>
      <c r="G122" s="78"/>
    </row>
    <row r="123" spans="2:7">
      <c r="B123" s="76"/>
      <c r="C123" s="77"/>
      <c r="D123" s="77"/>
      <c r="E123" s="77"/>
      <c r="F123" s="77"/>
      <c r="G123" s="78"/>
    </row>
    <row r="124" spans="2:7">
      <c r="B124" s="76"/>
      <c r="C124" s="77"/>
      <c r="D124" s="77"/>
      <c r="E124" s="77"/>
      <c r="F124" s="77"/>
      <c r="G124" s="78"/>
    </row>
    <row r="125" spans="2:7">
      <c r="B125" s="76"/>
      <c r="C125" s="77"/>
      <c r="D125" s="77"/>
      <c r="E125" s="77"/>
      <c r="F125" s="77"/>
      <c r="G125" s="78"/>
    </row>
    <row r="126" spans="2:7">
      <c r="B126" s="76"/>
      <c r="C126" s="77"/>
      <c r="D126" s="77"/>
      <c r="E126" s="77"/>
      <c r="F126" s="77"/>
      <c r="G126" s="78"/>
    </row>
    <row r="127" spans="2:7">
      <c r="B127" s="76"/>
      <c r="C127" s="77"/>
      <c r="D127" s="77"/>
      <c r="E127" s="77"/>
      <c r="F127" s="77"/>
      <c r="G127" s="78"/>
    </row>
    <row r="128" spans="2:7">
      <c r="B128" s="76"/>
      <c r="C128" s="77"/>
      <c r="D128" s="77"/>
      <c r="E128" s="77"/>
      <c r="F128" s="77"/>
      <c r="G128" s="78"/>
    </row>
    <row r="129" spans="2:7">
      <c r="B129" s="76"/>
      <c r="C129" s="77"/>
      <c r="D129" s="77"/>
      <c r="E129" s="77"/>
      <c r="F129" s="77"/>
      <c r="G129" s="78"/>
    </row>
    <row r="130" spans="2:7">
      <c r="B130" s="76"/>
      <c r="C130" s="77"/>
      <c r="D130" s="77"/>
      <c r="E130" s="77"/>
      <c r="F130" s="77"/>
      <c r="G130" s="78"/>
    </row>
    <row r="131" spans="2:7">
      <c r="B131" s="76"/>
      <c r="C131" s="77"/>
      <c r="D131" s="77"/>
      <c r="E131" s="77"/>
      <c r="F131" s="77"/>
      <c r="G131" s="78"/>
    </row>
    <row r="132" spans="2:7">
      <c r="B132" s="76"/>
      <c r="C132" s="77"/>
      <c r="D132" s="77"/>
      <c r="E132" s="77"/>
      <c r="F132" s="77"/>
      <c r="G132" s="78"/>
    </row>
    <row r="133" spans="2:7">
      <c r="B133" s="76"/>
      <c r="C133" s="77"/>
      <c r="D133" s="77"/>
      <c r="E133" s="77"/>
      <c r="F133" s="77"/>
      <c r="G133" s="78"/>
    </row>
    <row r="134" spans="2:7">
      <c r="B134" s="76"/>
      <c r="C134" s="77"/>
      <c r="D134" s="77"/>
      <c r="E134" s="77"/>
      <c r="F134" s="77"/>
      <c r="G134" s="78"/>
    </row>
    <row r="135" spans="2:7">
      <c r="B135" s="76"/>
      <c r="C135" s="77"/>
      <c r="D135" s="77"/>
      <c r="E135" s="77"/>
      <c r="F135" s="77"/>
      <c r="G135" s="78"/>
    </row>
    <row r="136" spans="2:7">
      <c r="B136" s="76"/>
      <c r="C136" s="77"/>
      <c r="D136" s="77"/>
      <c r="E136" s="77"/>
      <c r="F136" s="77"/>
      <c r="G136" s="78"/>
    </row>
    <row r="137" spans="2:7">
      <c r="B137" s="76"/>
      <c r="C137" s="77"/>
      <c r="D137" s="77"/>
      <c r="E137" s="77"/>
      <c r="F137" s="77"/>
      <c r="G137" s="78"/>
    </row>
    <row r="138" spans="2:7">
      <c r="B138" s="76"/>
      <c r="C138" s="77"/>
      <c r="D138" s="77"/>
      <c r="E138" s="77"/>
      <c r="F138" s="77"/>
      <c r="G138" s="78"/>
    </row>
    <row r="139" spans="2:7">
      <c r="B139" s="76"/>
      <c r="C139" s="77"/>
      <c r="D139" s="77"/>
      <c r="E139" s="77"/>
      <c r="F139" s="77"/>
      <c r="G139" s="78"/>
    </row>
    <row r="140" spans="2:7">
      <c r="B140" s="76"/>
      <c r="C140" s="77"/>
      <c r="D140" s="77"/>
      <c r="E140" s="77"/>
      <c r="F140" s="77"/>
      <c r="G140" s="78"/>
    </row>
    <row r="141" spans="2:7">
      <c r="B141" s="76"/>
      <c r="C141" s="77"/>
      <c r="D141" s="77"/>
      <c r="E141" s="77"/>
      <c r="F141" s="77"/>
      <c r="G141" s="78"/>
    </row>
    <row r="142" spans="2:7">
      <c r="B142" s="76"/>
      <c r="C142" s="77"/>
      <c r="D142" s="77"/>
      <c r="E142" s="77"/>
      <c r="F142" s="77"/>
      <c r="G142" s="78"/>
    </row>
    <row r="143" spans="2:7">
      <c r="B143" s="76"/>
      <c r="C143" s="77"/>
      <c r="D143" s="77"/>
      <c r="E143" s="77"/>
      <c r="F143" s="77"/>
      <c r="G143" s="78"/>
    </row>
    <row r="144" spans="2:7">
      <c r="B144" s="76"/>
      <c r="C144" s="77"/>
      <c r="D144" s="77"/>
      <c r="E144" s="77"/>
      <c r="F144" s="77"/>
      <c r="G144" s="78"/>
    </row>
    <row r="145" spans="2:7">
      <c r="B145" s="76"/>
      <c r="C145" s="77"/>
      <c r="D145" s="77"/>
      <c r="E145" s="77"/>
      <c r="F145" s="77"/>
      <c r="G145" s="78"/>
    </row>
    <row r="146" spans="2:7">
      <c r="B146" s="76"/>
      <c r="C146" s="77"/>
      <c r="D146" s="77"/>
      <c r="E146" s="77"/>
      <c r="F146" s="77"/>
      <c r="G146" s="78"/>
    </row>
    <row r="147" spans="2:7">
      <c r="B147" s="76"/>
      <c r="C147" s="77"/>
      <c r="D147" s="77"/>
      <c r="E147" s="77"/>
      <c r="F147" s="77"/>
      <c r="G147" s="78"/>
    </row>
    <row r="148" spans="2:7">
      <c r="B148" s="76"/>
      <c r="C148" s="77"/>
      <c r="D148" s="77"/>
      <c r="E148" s="77"/>
      <c r="F148" s="77"/>
      <c r="G148" s="78"/>
    </row>
    <row r="149" spans="2:7">
      <c r="B149" s="76"/>
      <c r="C149" s="77"/>
      <c r="D149" s="77"/>
      <c r="E149" s="77"/>
      <c r="F149" s="77"/>
      <c r="G149" s="78"/>
    </row>
    <row r="150" spans="2:7">
      <c r="B150" s="76"/>
      <c r="C150" s="77"/>
      <c r="D150" s="77"/>
      <c r="E150" s="77"/>
      <c r="F150" s="77"/>
      <c r="G150" s="78"/>
    </row>
    <row r="151" spans="2:7">
      <c r="B151" s="76"/>
      <c r="C151" s="77"/>
      <c r="D151" s="77"/>
      <c r="E151" s="77"/>
      <c r="F151" s="77"/>
      <c r="G151" s="78"/>
    </row>
    <row r="152" spans="2:7">
      <c r="B152" s="76"/>
      <c r="C152" s="77"/>
      <c r="D152" s="77"/>
      <c r="E152" s="77"/>
      <c r="F152" s="77"/>
      <c r="G152" s="78"/>
    </row>
    <row r="153" spans="2:7">
      <c r="B153" s="76"/>
      <c r="C153" s="77"/>
      <c r="D153" s="77"/>
      <c r="E153" s="77"/>
      <c r="F153" s="77"/>
      <c r="G153" s="78"/>
    </row>
    <row r="154" spans="2:7">
      <c r="B154" s="76"/>
      <c r="C154" s="77"/>
      <c r="D154" s="77"/>
      <c r="E154" s="77"/>
      <c r="F154" s="77"/>
      <c r="G154" s="78"/>
    </row>
    <row r="155" spans="2:7">
      <c r="B155" s="76"/>
      <c r="C155" s="77"/>
      <c r="D155" s="77"/>
      <c r="E155" s="77"/>
      <c r="F155" s="77"/>
      <c r="G155" s="78"/>
    </row>
    <row r="156" spans="2:7">
      <c r="B156" s="76"/>
      <c r="C156" s="77"/>
      <c r="D156" s="77"/>
      <c r="E156" s="77"/>
      <c r="F156" s="77"/>
      <c r="G156" s="78"/>
    </row>
    <row r="157" spans="2:7">
      <c r="B157" s="76"/>
      <c r="C157" s="77"/>
      <c r="D157" s="77"/>
      <c r="E157" s="77"/>
      <c r="F157" s="77"/>
      <c r="G157" s="78"/>
    </row>
    <row r="158" spans="2:7">
      <c r="B158" s="76"/>
      <c r="C158" s="77"/>
      <c r="D158" s="77"/>
      <c r="E158" s="77"/>
      <c r="F158" s="77"/>
      <c r="G158" s="78"/>
    </row>
    <row r="159" spans="2:7">
      <c r="B159" s="76"/>
      <c r="C159" s="77"/>
      <c r="D159" s="77"/>
      <c r="E159" s="77"/>
      <c r="F159" s="77"/>
      <c r="G159" s="78"/>
    </row>
    <row r="160" spans="2:7">
      <c r="B160" s="76"/>
      <c r="C160" s="77"/>
      <c r="D160" s="77"/>
      <c r="E160" s="77"/>
      <c r="F160" s="77"/>
      <c r="G160" s="78"/>
    </row>
    <row r="161" spans="2:7">
      <c r="B161" s="76"/>
      <c r="C161" s="77"/>
      <c r="D161" s="77"/>
      <c r="E161" s="77"/>
      <c r="F161" s="77"/>
      <c r="G161" s="78"/>
    </row>
    <row r="162" spans="2:7">
      <c r="B162" s="76"/>
      <c r="C162" s="77"/>
      <c r="D162" s="77"/>
      <c r="E162" s="77"/>
      <c r="F162" s="77"/>
      <c r="G162" s="78"/>
    </row>
    <row r="163" spans="2:7">
      <c r="B163" s="76"/>
      <c r="C163" s="77"/>
      <c r="D163" s="77"/>
      <c r="E163" s="77"/>
      <c r="F163" s="77"/>
      <c r="G163" s="78"/>
    </row>
  </sheetData>
  <mergeCells count="1">
    <mergeCell ref="B34:B35"/>
  </mergeCells>
  <pageMargins left="0.7" right="0.7" top="0.75" bottom="0.75" header="0.3" footer="0.3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постановления</vt:lpstr>
      <vt:lpstr>'для постановления'!Область_печати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Любовь В. Любутина</dc:creator>
  <cp:lastModifiedBy>Tomilova</cp:lastModifiedBy>
  <cp:lastPrinted>2023-05-17T06:59:33Z</cp:lastPrinted>
  <dcterms:created xsi:type="dcterms:W3CDTF">2023-05-16T05:14:20Z</dcterms:created>
  <dcterms:modified xsi:type="dcterms:W3CDTF">2023-05-24T08:53:54Z</dcterms:modified>
</cp:coreProperties>
</file>