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ДЧБ!$C$18</definedName>
    <definedName name="FIO" localSheetId="0">ДЧБ!#REF!</definedName>
    <definedName name="LAST_CELL" localSheetId="0">ДЧБ!$G$180</definedName>
    <definedName name="SIGN" localSheetId="0">ДЧБ!$C$18:$E$19</definedName>
  </definedName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4"/>
  <c r="G35"/>
  <c r="G36"/>
  <c r="G37"/>
  <c r="G38"/>
  <c r="G39"/>
  <c r="G40"/>
  <c r="G41"/>
  <c r="G42"/>
  <c r="G43"/>
  <c r="G44"/>
  <c r="G45"/>
  <c r="G46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77"/>
  <c r="G78"/>
  <c r="G79"/>
  <c r="G80"/>
  <c r="G81"/>
  <c r="G82"/>
  <c r="G83"/>
  <c r="G84"/>
  <c r="G85"/>
  <c r="G86"/>
  <c r="G87"/>
  <c r="G89"/>
  <c r="G90"/>
  <c r="G94"/>
  <c r="G95"/>
  <c r="G96"/>
  <c r="G99"/>
  <c r="G100"/>
  <c r="G101"/>
  <c r="G102"/>
  <c r="G104"/>
  <c r="G105"/>
  <c r="G106"/>
  <c r="G107"/>
  <c r="G108"/>
  <c r="G109"/>
  <c r="G110"/>
  <c r="G111"/>
  <c r="G112"/>
  <c r="G115"/>
  <c r="G118"/>
  <c r="G119"/>
  <c r="G120"/>
  <c r="G121"/>
  <c r="G122"/>
  <c r="G123"/>
  <c r="G124"/>
  <c r="G125"/>
  <c r="G126"/>
  <c r="G135"/>
  <c r="G142"/>
  <c r="G143"/>
  <c r="G144"/>
  <c r="G145"/>
  <c r="G146"/>
  <c r="G147"/>
  <c r="G148"/>
  <c r="G149"/>
  <c r="G151"/>
  <c r="G152"/>
  <c r="G153"/>
  <c r="G154"/>
  <c r="G155"/>
  <c r="G156"/>
  <c r="G157"/>
  <c r="G159"/>
  <c r="G160"/>
  <c r="G161"/>
  <c r="G163"/>
  <c r="G165"/>
  <c r="G167"/>
  <c r="G174"/>
  <c r="G175"/>
  <c r="G176"/>
  <c r="G10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0"/>
  <c r="F121"/>
  <c r="F122"/>
  <c r="F123"/>
  <c r="F124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0"/>
  <c r="E176"/>
  <c r="F176"/>
  <c r="D176"/>
  <c r="E70"/>
  <c r="D70"/>
  <c r="E11"/>
  <c r="D11"/>
  <c r="E67"/>
  <c r="E64"/>
  <c r="E62"/>
  <c r="E59"/>
  <c r="E55"/>
  <c r="E51"/>
  <c r="E48"/>
  <c r="E44"/>
  <c r="E41"/>
  <c r="E30"/>
  <c r="E28"/>
  <c r="E25"/>
  <c r="E22"/>
  <c r="E14"/>
</calcChain>
</file>

<file path=xl/sharedStrings.xml><?xml version="1.0" encoding="utf-8"?>
<sst xmlns="http://schemas.openxmlformats.org/spreadsheetml/2006/main" count="346" uniqueCount="344">
  <si>
    <t>Наименование КВД</t>
  </si>
  <si>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</si>
  <si>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</si>
  <si>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</si>
  <si>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</si>
  <si>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</si>
  <si>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</si>
  <si>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</si>
  <si>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</si>
  <si>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</si>
  <si>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</si>
  <si>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</si>
  <si>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</si>
  <si>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10101130011000110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</si>
  <si>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</si>
  <si>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</si>
  <si>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</si>
  <si>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</si>
  <si>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</si>
  <si>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</si>
  <si>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</si>
  <si>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</si>
  <si>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</si>
  <si>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</si>
  <si>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</si>
  <si>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</si>
  <si>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</si>
  <si>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</si>
  <si>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</si>
  <si>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</si>
  <si>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</si>
  <si>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</si>
  <si>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</si>
  <si>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</si>
  <si>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</si>
  <si>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</si>
  <si>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</si>
  <si>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</si>
  <si>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</si>
  <si>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</si>
  <si>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</si>
  <si>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</si>
  <si>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</si>
  <si>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</si>
  <si>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</si>
  <si>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</si>
  <si>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</si>
  <si>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</si>
  <si>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</si>
  <si>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</si>
  <si>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</si>
  <si>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</si>
  <si>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</si>
  <si>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</si>
  <si>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</si>
  <si>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</si>
  <si>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</si>
  <si>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</si>
  <si>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</si>
  <si>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</si>
  <si>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</si>
  <si>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10501011010000110</t>
  </si>
  <si>
    <t>Налог, взимаемый с налогоплательщиков, выбравших в качестве объекта налогообложения доходы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</si>
  <si>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</si>
  <si>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</si>
  <si>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</si>
  <si>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</si>
  <si>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</si>
  <si>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</si>
  <si>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</si>
  <si>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</si>
  <si>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</si>
  <si>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</si>
  <si>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</si>
  <si>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</si>
  <si>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</si>
  <si>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</si>
  <si>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</si>
  <si>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</si>
  <si>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</si>
  <si>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</si>
  <si>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</si>
  <si>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</si>
  <si>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</si>
  <si>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</si>
  <si>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</si>
  <si>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</si>
  <si>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</si>
  <si>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</si>
  <si>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</si>
  <si>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</si>
  <si>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</si>
  <si>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</si>
  <si>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</si>
  <si>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</si>
  <si>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</si>
  <si>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</si>
  <si>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</si>
  <si>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</si>
  <si>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</si>
  <si>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</si>
  <si>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</si>
  <si>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</si>
  <si>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</si>
  <si>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</si>
  <si>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</si>
  <si>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</si>
  <si>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</si>
  <si>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</si>
  <si>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</si>
  <si>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</si>
  <si>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</si>
  <si>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</si>
  <si>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</si>
  <si>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</si>
  <si>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</si>
  <si>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10807150011000110</t>
  </si>
  <si>
    <t>Государственная пошлина за выдачу разрешения на установку рекламной конструкции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</si>
  <si>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</si>
  <si>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</si>
  <si>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</si>
  <si>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</si>
  <si>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</si>
  <si>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</si>
  <si>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</si>
  <si>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</si>
  <si>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11105312040000120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</si>
  <si>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</si>
  <si>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11105324040000120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</si>
  <si>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</si>
  <si>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11107014040000120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</si>
  <si>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</si>
  <si>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</si>
  <si>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</si>
  <si>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</si>
  <si>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</si>
  <si>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</si>
  <si>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</si>
  <si>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</si>
  <si>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</si>
  <si>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</si>
  <si>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</si>
  <si>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</si>
  <si>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</si>
  <si>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</si>
  <si>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</si>
  <si>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11301994040300130</t>
  </si>
  <si>
    <t>Прочие доходы от оказания платных услуг (работ) получателями средств бюджетов городских округов (доходы от продажи услуг)</t>
  </si>
  <si>
    <t>11302000000000130</t>
  </si>
  <si>
    <t>Доходы от компенсации затрат государства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</si>
  <si>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</si>
  <si>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</si>
  <si>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11302994040100130</t>
  </si>
  <si>
    <t>Прочие доходы от компенсации затрат бюджетов городских округов (возврат дебиторской задолженности прошлых лет по местным средствам)</t>
  </si>
  <si>
    <t>11302994040200130</t>
  </si>
  <si>
    <t>Прочие доходы от компенсации затрат бюджетов городских округов (возмещение расходов)</t>
  </si>
  <si>
    <t>11302994040400130</t>
  </si>
  <si>
    <t>Прочие доходы от компенсации затрат бюджетов городских округов (оплата восстановительной стоимости зеленых насаждений при вынужденном сносе и ущерба при незаконных рубках, повреждений, уничтожений зеленых насаждений на территории ЗАТО Железногорск)</t>
  </si>
  <si>
    <t>11302994040500130</t>
  </si>
  <si>
    <t>Прочие доходы от компенсации затрат бюджетов городских округов (плата за эвакуацию траспортных средств, имеющих признаки бесхозяйных и брошенных)</t>
  </si>
  <si>
    <t>11302994040700130</t>
  </si>
  <si>
    <t>Прочие доходы от компенсации затрат бюджетов городских округов (возврат дебиторской задолженности прошлых лет по федеральным целевым средствам)</t>
  </si>
  <si>
    <t>11302994040900130</t>
  </si>
  <si>
    <t>Прочие доходы от компенсации затрат бюджетов городских округов (возврат дебиторской задолженности прошлых лет по краевым целевым средствам)</t>
  </si>
  <si>
    <t>11400000000000000</t>
  </si>
  <si>
    <t>ДОХОДЫ ОТ ПРОДАЖИ МАТЕРИАЛЬНЫХ И НЕМАТЕРИАЛЬНЫХ АКТИВОВ</t>
  </si>
  <si>
    <t>11401040040000410</t>
  </si>
  <si>
    <t>Доходы от продажи квартир, находящихся в собственности городских округов</t>
  </si>
  <si>
    <t>11413040040000410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</si>
  <si>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</si>
  <si>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11500000000000000</t>
  </si>
  <si>
    <t>АДМИНИСТРАТИВНЫЕ ПЛАТЕЖИ И СБОРЫ</t>
  </si>
  <si>
    <t>11502040040600140</t>
  </si>
  <si>
    <t>Платежи, взимамые органами местного самоуправления (организациями) городских округов за выполнение определенных функций (создание семейного захоронения на муниципальных кладбищах ЗАТО Железногорск)</t>
  </si>
  <si>
    <t>11600000000000000</t>
  </si>
  <si>
    <t>ШТРАФЫ, САНКЦИИ, ВОЗМЕЩЕНИЕ УЩЕРБА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</si>
  <si>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</si>
  <si>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</si>
  <si>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</si>
  <si>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</si>
  <si>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</si>
  <si>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</si>
  <si>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11601074010000140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</si>
  <si>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</si>
  <si>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</si>
  <si>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</si>
  <si>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</si>
  <si>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</si>
  <si>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</si>
  <si>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</si>
  <si>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</si>
  <si>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</si>
  <si>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</si>
  <si>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</si>
  <si>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</si>
  <si>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</si>
  <si>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</si>
  <si>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</si>
  <si>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</si>
  <si>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</si>
  <si>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11607090040000140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</si>
  <si>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</si>
  <si>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</si>
  <si>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</si>
  <si>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</si>
  <si>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</si>
  <si>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11611064010000140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</si>
  <si>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</si>
  <si>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11700000000000000</t>
  </si>
  <si>
    <t>ПРОЧИЕ НЕНАЛОГОВЫЕ ДОХОДЫ</t>
  </si>
  <si>
    <t>11701040040000180</t>
  </si>
  <si>
    <t>Невыясненные поступления, зачисляемые в бюджеты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</si>
  <si>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</si>
  <si>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</si>
  <si>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</si>
  <si>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</si>
  <si>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</si>
  <si>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</si>
  <si>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20215010040000150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</si>
  <si>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</si>
  <si>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20219999042724150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</si>
  <si>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 Красноярского края</t>
  </si>
  <si>
    <t>20220000000000150</t>
  </si>
  <si>
    <t>Субсидии бюджетам бюджетной системы Российской Федерации (межбюджетные субсидии)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</si>
  <si>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</si>
  <si>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</si>
  <si>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20225466040000150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</si>
  <si>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</si>
  <si>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</si>
  <si>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</si>
  <si>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20225511040000150</t>
  </si>
  <si>
    <t>Субсидии бюджетам городских округов на проведение комплексных кадастровых работ</t>
  </si>
  <si>
    <t>20225519040000150</t>
  </si>
  <si>
    <t>Субсидии бюджетам городских округов на поддержку отрасли культуры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</si>
  <si>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</si>
  <si>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</si>
  <si>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</si>
  <si>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</si>
  <si>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20229999047395150</t>
  </si>
  <si>
    <t>Прочие субсидии бюджетам городских округов на осуществление дорожной деятельности в целях решения задач социально-экономического развития территорий за счет средств дорожного фонда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</si>
  <si>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</si>
  <si>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</si>
  <si>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</si>
  <si>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</si>
  <si>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20229999047451150</t>
  </si>
  <si>
    <t>Прочие субсидии бюджетам городских округов (поощрение муниципальных образований - победителей конкурса лучших проектов создания комфортной городской среды)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</si>
  <si>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</si>
  <si>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</si>
  <si>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20229999047480150</t>
  </si>
  <si>
    <t>Прочие субсидии бюджетам городских округов (на организацию туристско-рекреационных зон на территории Красноярского края)</t>
  </si>
  <si>
    <t>20229999047488150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</si>
  <si>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</si>
  <si>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20229999047507150</t>
  </si>
  <si>
    <t>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</si>
  <si>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</si>
  <si>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</si>
  <si>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</si>
  <si>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</si>
  <si>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20229999047575150</t>
  </si>
  <si>
    <t>Прочие субсидии бюджетам городских округов (на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водоснабжения)</t>
  </si>
  <si>
    <t>20229999047607150</t>
  </si>
  <si>
    <t>Прочие субсидии бюджетам городских округов с устойчивым экономическим развитием (на реализацию муниципальных программ развития субъектов малого и среднего предпринимательства)</t>
  </si>
  <si>
    <t>20230000000000150</t>
  </si>
  <si>
    <t>Субвенции бюджетам бюджетной системы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</si>
  <si>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</si>
  <si>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</si>
  <si>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</si>
  <si>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</si>
  <si>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</si>
  <si>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</si>
  <si>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</si>
  <si>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</si>
  <si>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20230024047514150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</si>
  <si>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8-3170))</t>
  </si>
  <si>
    <t>20230024047518150</t>
  </si>
  <si>
    <t>Субвенции бюджетам городских округов на выполнение передаваемых полномочий субъектов Российской Федерации (по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4-1402))</t>
  </si>
  <si>
    <t>20230024047519150</t>
  </si>
  <si>
    <t>Субвенции бюджетам городских округов на выполнение передаваемых полномочий субъектов Российской Федерации(на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</si>
  <si>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</si>
  <si>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 ))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</si>
  <si>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</si>
  <si>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</si>
  <si>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</si>
  <si>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</si>
  <si>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</si>
  <si>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</si>
  <si>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</si>
  <si>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</si>
  <si>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</si>
  <si>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</si>
  <si>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20230024047604150</t>
  </si>
  <si>
    <t>Субвенции бюджетам городских округов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 в соответствии с Законом края от 26 декабря 2006 года №21-5589)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</si>
  <si>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</si>
  <si>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</si>
  <si>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20230024047846150</t>
  </si>
  <si>
    <t>Субвенции бюджетам городских округов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</si>
  <si>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</si>
  <si>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</si>
  <si>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</si>
  <si>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</si>
  <si>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</si>
  <si>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</si>
  <si>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</si>
  <si>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</si>
  <si>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</si>
  <si>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</si>
  <si>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</si>
  <si>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</si>
  <si>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</si>
  <si>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</si>
  <si>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20249999047412150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</si>
  <si>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</si>
  <si>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</si>
  <si>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</si>
  <si>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20249999047555150</t>
  </si>
  <si>
    <t>Прочие межбюджетные трансферты, передаваемые бюджетам городских округов
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</si>
  <si>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</si>
  <si>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</si>
  <si>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</si>
  <si>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</si>
  <si>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21804010040000150</t>
  </si>
  <si>
    <t>Доходы бюджетов городских округов от возврата бюджетными учреждениями остатков субсидий прошлых лет</t>
  </si>
  <si>
    <t>21804020040000150</t>
  </si>
  <si>
    <t>Доходы бюджетов городских округов от возврата автономными учреждениями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</si>
  <si>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</si>
  <si>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</si>
  <si>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</si>
  <si>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</si>
  <si>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НАЛОГОВЫЕ ДОХОДЫ</t>
  </si>
  <si>
    <t>Код</t>
  </si>
  <si>
    <t>Утвержденные бюджетные назначения</t>
  </si>
  <si>
    <t>Исполнено</t>
  </si>
  <si>
    <t>Неисполненные назначения</t>
  </si>
  <si>
    <t>Процент исполнения</t>
  </si>
  <si>
    <t>(рублей)</t>
  </si>
  <si>
    <t>Исполнение по доходам бюджета ЗАТО Железногорск за I квартал 2023 года</t>
  </si>
  <si>
    <t>Приложение № 2</t>
  </si>
  <si>
    <t>к постановлению Администрации</t>
  </si>
  <si>
    <t>ЗАТО Железногорск</t>
  </si>
  <si>
    <t>№ п/п</t>
  </si>
  <si>
    <t>НЕНАЛОГОВЫЕ ДОХОДЫ</t>
  </si>
  <si>
    <t>11000000000000000</t>
  </si>
  <si>
    <t>ИТОГО:</t>
  </si>
  <si>
    <t>от 17.04.2023  №  737</t>
  </si>
</sst>
</file>

<file path=xl/styles.xml><?xml version="1.0" encoding="utf-8"?>
<styleSheet xmlns="http://schemas.openxmlformats.org/spreadsheetml/2006/main">
  <numFmts count="2">
    <numFmt numFmtId="164" formatCode="dd/mm/yyyy\ hh:mm"/>
    <numFmt numFmtId="165" formatCode="?"/>
  </numFmts>
  <fonts count="5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 applyBorder="1" applyAlignment="1" applyProtection="1">
      <alignment horizontal="center"/>
    </xf>
    <xf numFmtId="49" fontId="1" fillId="0" borderId="0" xfId="0" applyNumberFormat="1" applyFont="1" applyBorder="1" applyAlignment="1" applyProtection="1"/>
    <xf numFmtId="164" fontId="1" fillId="0" borderId="0" xfId="0" applyNumberFormat="1" applyFont="1" applyBorder="1" applyAlignment="1" applyProtection="1">
      <alignment horizontal="center"/>
    </xf>
    <xf numFmtId="0" fontId="2" fillId="0" borderId="0" xfId="0" applyFont="1"/>
    <xf numFmtId="0" fontId="2" fillId="0" borderId="0" xfId="0" applyFont="1" applyBorder="1" applyAlignment="1" applyProtection="1">
      <alignment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" fontId="1" fillId="0" borderId="3" xfId="0" applyNumberFormat="1" applyFont="1" applyBorder="1" applyAlignment="1" applyProtection="1">
      <alignment horizontal="right" vertical="center" wrapText="1"/>
    </xf>
    <xf numFmtId="4" fontId="2" fillId="0" borderId="4" xfId="0" applyNumberFormat="1" applyFont="1" applyBorder="1" applyAlignment="1" applyProtection="1">
      <alignment horizontal="right" vertical="center" wrapText="1"/>
    </xf>
    <xf numFmtId="49" fontId="1" fillId="0" borderId="5" xfId="0" applyNumberFormat="1" applyFont="1" applyBorder="1" applyAlignment="1" applyProtection="1">
      <alignment horizontal="center" vertical="center" wrapText="1"/>
    </xf>
    <xf numFmtId="49" fontId="1" fillId="0" borderId="6" xfId="0" applyNumberFormat="1" applyFont="1" applyBorder="1" applyAlignment="1" applyProtection="1">
      <alignment horizontal="center" vertical="center" wrapText="1"/>
    </xf>
    <xf numFmtId="49" fontId="2" fillId="0" borderId="7" xfId="0" applyNumberFormat="1" applyFont="1" applyBorder="1" applyAlignment="1" applyProtection="1">
      <alignment horizontal="center" vertical="center" wrapText="1"/>
    </xf>
    <xf numFmtId="49" fontId="1" fillId="0" borderId="8" xfId="0" applyNumberFormat="1" applyFont="1" applyBorder="1" applyAlignment="1" applyProtection="1">
      <alignment horizontal="center" vertical="center" wrapText="1"/>
    </xf>
    <xf numFmtId="4" fontId="1" fillId="0" borderId="9" xfId="0" applyNumberFormat="1" applyFont="1" applyBorder="1" applyAlignment="1" applyProtection="1">
      <alignment horizontal="right" vertical="center" wrapText="1"/>
    </xf>
    <xf numFmtId="4" fontId="2" fillId="0" borderId="10" xfId="0" applyNumberFormat="1" applyFont="1" applyBorder="1" applyAlignment="1" applyProtection="1">
      <alignment horizontal="righ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1" fillId="0" borderId="0" xfId="0" applyFont="1" applyBorder="1" applyAlignment="1" applyProtection="1">
      <alignment horizontal="justify"/>
    </xf>
    <xf numFmtId="49" fontId="1" fillId="0" borderId="0" xfId="0" applyNumberFormat="1" applyFont="1" applyBorder="1" applyAlignment="1" applyProtection="1">
      <alignment horizontal="justify"/>
    </xf>
    <xf numFmtId="0" fontId="2" fillId="0" borderId="0" xfId="0" applyFont="1" applyBorder="1" applyAlignment="1" applyProtection="1">
      <alignment horizontal="justify" wrapText="1"/>
    </xf>
    <xf numFmtId="0" fontId="2" fillId="0" borderId="0" xfId="0" applyFont="1" applyAlignment="1">
      <alignment horizontal="justify"/>
    </xf>
    <xf numFmtId="49" fontId="1" fillId="0" borderId="2" xfId="0" applyNumberFormat="1" applyFont="1" applyBorder="1" applyAlignment="1" applyProtection="1">
      <alignment horizontal="justify" vertical="center" wrapText="1"/>
    </xf>
    <xf numFmtId="49" fontId="1" fillId="0" borderId="3" xfId="0" applyNumberFormat="1" applyFont="1" applyBorder="1" applyAlignment="1" applyProtection="1">
      <alignment horizontal="justify" vertical="center" wrapText="1"/>
    </xf>
    <xf numFmtId="49" fontId="2" fillId="0" borderId="4" xfId="0" applyNumberFormat="1" applyFont="1" applyBorder="1" applyAlignment="1" applyProtection="1">
      <alignment horizontal="justify" vertical="center" wrapText="1"/>
    </xf>
    <xf numFmtId="165" fontId="2" fillId="0" borderId="4" xfId="0" applyNumberFormat="1" applyFont="1" applyBorder="1" applyAlignment="1" applyProtection="1">
      <alignment horizontal="justify" vertical="center" wrapText="1"/>
    </xf>
    <xf numFmtId="49" fontId="3" fillId="0" borderId="3" xfId="0" applyNumberFormat="1" applyFont="1" applyBorder="1" applyAlignment="1" applyProtection="1">
      <alignment horizontal="justify" vertical="center" wrapText="1"/>
    </xf>
    <xf numFmtId="49" fontId="3" fillId="0" borderId="6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4" fontId="3" fillId="0" borderId="9" xfId="0" applyNumberFormat="1" applyFont="1" applyBorder="1" applyAlignment="1" applyProtection="1">
      <alignment horizontal="right" vertical="center" wrapText="1"/>
    </xf>
    <xf numFmtId="49" fontId="1" fillId="0" borderId="11" xfId="0" applyNumberFormat="1" applyFont="1" applyBorder="1" applyAlignment="1" applyProtection="1">
      <alignment horizontal="justify" vertical="center" wrapText="1"/>
    </xf>
    <xf numFmtId="49" fontId="4" fillId="0" borderId="3" xfId="0" applyNumberFormat="1" applyFont="1" applyBorder="1" applyAlignment="1" applyProtection="1">
      <alignment horizontal="justify" vertical="center" wrapText="1"/>
    </xf>
    <xf numFmtId="49" fontId="4" fillId="0" borderId="6" xfId="0" applyNumberFormat="1" applyFont="1" applyBorder="1" applyAlignment="1" applyProtection="1">
      <alignment horizontal="center" vertical="center" wrapText="1"/>
    </xf>
    <xf numFmtId="4" fontId="4" fillId="0" borderId="3" xfId="0" applyNumberFormat="1" applyFont="1" applyBorder="1" applyAlignment="1" applyProtection="1">
      <alignment horizontal="right" vertical="center" wrapText="1"/>
    </xf>
    <xf numFmtId="4" fontId="4" fillId="0" borderId="9" xfId="0" applyNumberFormat="1" applyFont="1" applyBorder="1" applyAlignment="1" applyProtection="1">
      <alignment horizontal="right" vertical="center" wrapText="1"/>
    </xf>
    <xf numFmtId="4" fontId="1" fillId="0" borderId="11" xfId="0" applyNumberFormat="1" applyFont="1" applyBorder="1" applyAlignment="1" applyProtection="1">
      <alignment horizontal="right" vertical="center" wrapText="1"/>
    </xf>
    <xf numFmtId="0" fontId="1" fillId="0" borderId="2" xfId="0" applyFont="1" applyBorder="1"/>
    <xf numFmtId="49" fontId="2" fillId="0" borderId="12" xfId="0" applyNumberFormat="1" applyFont="1" applyBorder="1" applyAlignment="1" applyProtection="1">
      <alignment horizontal="justify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" fontId="2" fillId="0" borderId="12" xfId="0" applyNumberFormat="1" applyFont="1" applyBorder="1" applyAlignment="1" applyProtection="1">
      <alignment horizontal="right" vertical="center" wrapText="1"/>
    </xf>
    <xf numFmtId="4" fontId="2" fillId="0" borderId="14" xfId="0" applyNumberFormat="1" applyFont="1" applyBorder="1" applyAlignment="1" applyProtection="1">
      <alignment horizontal="right" vertical="center" wrapText="1"/>
    </xf>
    <xf numFmtId="0" fontId="1" fillId="0" borderId="2" xfId="0" applyFont="1" applyBorder="1" applyAlignment="1">
      <alignment horizontal="justify"/>
    </xf>
    <xf numFmtId="4" fontId="1" fillId="0" borderId="2" xfId="0" applyNumberFormat="1" applyFont="1" applyBorder="1"/>
    <xf numFmtId="0" fontId="2" fillId="0" borderId="2" xfId="0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4" fontId="1" fillId="0" borderId="2" xfId="0" applyNumberFormat="1" applyFont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1" fontId="2" fillId="0" borderId="2" xfId="0" applyNumberFormat="1" applyFont="1" applyBorder="1" applyAlignment="1">
      <alignment horizontal="center" vertical="center"/>
    </xf>
    <xf numFmtId="4" fontId="4" fillId="0" borderId="2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 vertical="center"/>
    </xf>
    <xf numFmtId="0" fontId="2" fillId="0" borderId="0" xfId="0" applyFont="1" applyBorder="1" applyAlignment="1" applyProtection="1">
      <alignment wrapText="1"/>
    </xf>
    <xf numFmtId="0" fontId="2" fillId="0" borderId="1" xfId="0" applyFont="1" applyBorder="1" applyAlignment="1">
      <alignment horizontal="right"/>
    </xf>
    <xf numFmtId="0" fontId="1" fillId="0" borderId="0" xfId="0" applyFont="1" applyAlignment="1">
      <alignment horizontal="center"/>
    </xf>
    <xf numFmtId="0" fontId="2" fillId="0" borderId="0" xfId="0" applyFont="1" applyBorder="1" applyAlignment="1" applyProtection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176"/>
  <sheetViews>
    <sheetView showGridLines="0" tabSelected="1" view="pageBreakPreview" zoomScale="60" zoomScaleNormal="100" workbookViewId="0">
      <selection activeCell="F4" sqref="F4:G4"/>
    </sheetView>
  </sheetViews>
  <sheetFormatPr defaultRowHeight="12.75" customHeight="1" outlineLevelRow="3"/>
  <cols>
    <col min="1" max="1" width="9.140625" style="5"/>
    <col min="2" max="2" width="61" style="21" customWidth="1"/>
    <col min="3" max="3" width="25.7109375" style="5" customWidth="1"/>
    <col min="4" max="4" width="21.42578125" style="5" customWidth="1"/>
    <col min="5" max="5" width="20.85546875" style="5" customWidth="1"/>
    <col min="6" max="6" width="22.7109375" style="5" customWidth="1"/>
    <col min="7" max="7" width="17.5703125" style="5" customWidth="1"/>
    <col min="8" max="16384" width="9.140625" style="5"/>
  </cols>
  <sheetData>
    <row r="1" spans="1:7" ht="18.75">
      <c r="B1" s="18"/>
      <c r="C1" s="1"/>
      <c r="D1" s="2"/>
      <c r="E1" s="2"/>
      <c r="F1" s="53" t="s">
        <v>336</v>
      </c>
      <c r="G1" s="53"/>
    </row>
    <row r="2" spans="1:7" ht="18.75">
      <c r="B2" s="19"/>
      <c r="C2" s="3"/>
      <c r="D2" s="3"/>
      <c r="E2" s="4"/>
      <c r="F2" s="53" t="s">
        <v>337</v>
      </c>
      <c r="G2" s="53"/>
    </row>
    <row r="3" spans="1:7" ht="18.75">
      <c r="B3" s="19"/>
      <c r="C3" s="3"/>
      <c r="D3" s="3"/>
      <c r="E3" s="4"/>
      <c r="F3" s="53" t="s">
        <v>338</v>
      </c>
      <c r="G3" s="53"/>
    </row>
    <row r="4" spans="1:7" ht="18.75">
      <c r="B4" s="20"/>
      <c r="C4" s="6"/>
      <c r="D4" s="6"/>
      <c r="E4" s="6"/>
      <c r="F4" s="53" t="s">
        <v>343</v>
      </c>
      <c r="G4" s="53"/>
    </row>
    <row r="5" spans="1:7" ht="18.75">
      <c r="C5" s="50"/>
      <c r="D5" s="50"/>
      <c r="E5" s="50"/>
    </row>
    <row r="6" spans="1:7" ht="18.75">
      <c r="A6" s="52" t="s">
        <v>335</v>
      </c>
      <c r="B6" s="52"/>
      <c r="C6" s="52"/>
      <c r="D6" s="52"/>
      <c r="E6" s="52"/>
      <c r="F6" s="52"/>
      <c r="G6" s="52"/>
    </row>
    <row r="7" spans="1:7" ht="18.75">
      <c r="C7" s="50"/>
      <c r="D7" s="50"/>
      <c r="E7" s="50"/>
    </row>
    <row r="8" spans="1:7" ht="18.75">
      <c r="A8" s="51" t="s">
        <v>334</v>
      </c>
      <c r="B8" s="51"/>
      <c r="C8" s="51"/>
      <c r="D8" s="51"/>
      <c r="E8" s="51"/>
      <c r="F8" s="51"/>
      <c r="G8" s="51"/>
    </row>
    <row r="9" spans="1:7" ht="56.25">
      <c r="A9" s="16" t="s">
        <v>339</v>
      </c>
      <c r="B9" s="22" t="s">
        <v>0</v>
      </c>
      <c r="C9" s="10" t="s">
        <v>329</v>
      </c>
      <c r="D9" s="7" t="s">
        <v>330</v>
      </c>
      <c r="E9" s="13" t="s">
        <v>331</v>
      </c>
      <c r="F9" s="17" t="s">
        <v>332</v>
      </c>
      <c r="G9" s="17" t="s">
        <v>333</v>
      </c>
    </row>
    <row r="10" spans="1:7" ht="37.5">
      <c r="A10" s="43">
        <v>1</v>
      </c>
      <c r="B10" s="23" t="s">
        <v>2</v>
      </c>
      <c r="C10" s="11" t="s">
        <v>1</v>
      </c>
      <c r="D10" s="8">
        <v>1446862420</v>
      </c>
      <c r="E10" s="14">
        <v>265589044.30000001</v>
      </c>
      <c r="F10" s="45">
        <f>D10-E10</f>
        <v>1181273375.7</v>
      </c>
      <c r="G10" s="44">
        <f>E10/D10*100</f>
        <v>18.356205858190719</v>
      </c>
    </row>
    <row r="11" spans="1:7" ht="37.5">
      <c r="A11" s="43">
        <v>2</v>
      </c>
      <c r="B11" s="23" t="s">
        <v>328</v>
      </c>
      <c r="C11" s="11" t="s">
        <v>1</v>
      </c>
      <c r="D11" s="8">
        <f>D12+D34+D39+D57+D66</f>
        <v>1312548066</v>
      </c>
      <c r="E11" s="8">
        <f>E12+E34+E39+E57+E66</f>
        <v>224128219.62</v>
      </c>
      <c r="F11" s="45">
        <f t="shared" ref="F11:F74" si="0">D11-E11</f>
        <v>1088419846.3800001</v>
      </c>
      <c r="G11" s="44">
        <f t="shared" ref="G11:G74" si="1">E11/D11*100</f>
        <v>17.075810435120477</v>
      </c>
    </row>
    <row r="12" spans="1:7" ht="37.5" outlineLevel="1">
      <c r="A12" s="43">
        <v>3</v>
      </c>
      <c r="B12" s="23" t="s">
        <v>4</v>
      </c>
      <c r="C12" s="11" t="s">
        <v>3</v>
      </c>
      <c r="D12" s="8">
        <v>1021273420</v>
      </c>
      <c r="E12" s="14">
        <v>187571281.40000001</v>
      </c>
      <c r="F12" s="45">
        <f t="shared" si="0"/>
        <v>833702138.60000002</v>
      </c>
      <c r="G12" s="44">
        <f t="shared" si="1"/>
        <v>18.366411748971203</v>
      </c>
    </row>
    <row r="13" spans="1:7" ht="37.5" outlineLevel="2">
      <c r="A13" s="43">
        <v>4</v>
      </c>
      <c r="B13" s="23" t="s">
        <v>6</v>
      </c>
      <c r="C13" s="11" t="s">
        <v>5</v>
      </c>
      <c r="D13" s="8">
        <v>13451267</v>
      </c>
      <c r="E13" s="14">
        <v>17502863.32</v>
      </c>
      <c r="F13" s="45">
        <f t="shared" si="0"/>
        <v>-4051596.3200000003</v>
      </c>
      <c r="G13" s="44">
        <f t="shared" si="1"/>
        <v>130.12055533504764</v>
      </c>
    </row>
    <row r="14" spans="1:7" ht="75" outlineLevel="3">
      <c r="A14" s="43">
        <v>5</v>
      </c>
      <c r="B14" s="24" t="s">
        <v>8</v>
      </c>
      <c r="C14" s="12" t="s">
        <v>7</v>
      </c>
      <c r="D14" s="9">
        <v>13451267</v>
      </c>
      <c r="E14" s="15">
        <f>E15+E16+E17</f>
        <v>17502863.320000004</v>
      </c>
      <c r="F14" s="46">
        <f t="shared" si="0"/>
        <v>-4051596.320000004</v>
      </c>
      <c r="G14" s="47">
        <f t="shared" si="1"/>
        <v>130.12055533504764</v>
      </c>
    </row>
    <row r="15" spans="1:7" ht="112.5" hidden="1" outlineLevel="3">
      <c r="A15" s="43">
        <v>6</v>
      </c>
      <c r="B15" s="24" t="s">
        <v>10</v>
      </c>
      <c r="C15" s="12" t="s">
        <v>9</v>
      </c>
      <c r="D15" s="9">
        <v>0</v>
      </c>
      <c r="E15" s="15">
        <v>17475819.280000001</v>
      </c>
      <c r="F15" s="45">
        <f t="shared" si="0"/>
        <v>-17475819.280000001</v>
      </c>
      <c r="G15" s="44" t="e">
        <f t="shared" si="1"/>
        <v>#DIV/0!</v>
      </c>
    </row>
    <row r="16" spans="1:7" ht="131.25" hidden="1" outlineLevel="3">
      <c r="A16" s="43">
        <v>7</v>
      </c>
      <c r="B16" s="24" t="s">
        <v>12</v>
      </c>
      <c r="C16" s="12" t="s">
        <v>11</v>
      </c>
      <c r="D16" s="9">
        <v>0</v>
      </c>
      <c r="E16" s="15">
        <v>800.78</v>
      </c>
      <c r="F16" s="45">
        <f t="shared" si="0"/>
        <v>-800.78</v>
      </c>
      <c r="G16" s="44" t="e">
        <f t="shared" si="1"/>
        <v>#DIV/0!</v>
      </c>
    </row>
    <row r="17" spans="1:7" ht="206.25" hidden="1" outlineLevel="3">
      <c r="A17" s="43">
        <v>8</v>
      </c>
      <c r="B17" s="25" t="s">
        <v>14</v>
      </c>
      <c r="C17" s="12" t="s">
        <v>13</v>
      </c>
      <c r="D17" s="9">
        <v>0</v>
      </c>
      <c r="E17" s="15">
        <v>26243.26</v>
      </c>
      <c r="F17" s="45">
        <f t="shared" si="0"/>
        <v>-26243.26</v>
      </c>
      <c r="G17" s="44" t="e">
        <f t="shared" si="1"/>
        <v>#DIV/0!</v>
      </c>
    </row>
    <row r="18" spans="1:7" ht="37.5" outlineLevel="2">
      <c r="A18" s="43">
        <v>9</v>
      </c>
      <c r="B18" s="23" t="s">
        <v>16</v>
      </c>
      <c r="C18" s="11" t="s">
        <v>15</v>
      </c>
      <c r="D18" s="8">
        <v>1007822153</v>
      </c>
      <c r="E18" s="14">
        <v>170068418.08000001</v>
      </c>
      <c r="F18" s="45">
        <f t="shared" si="0"/>
        <v>837753734.91999996</v>
      </c>
      <c r="G18" s="44">
        <f t="shared" si="1"/>
        <v>16.874844194856671</v>
      </c>
    </row>
    <row r="19" spans="1:7" ht="112.5" outlineLevel="3">
      <c r="A19" s="43">
        <v>10</v>
      </c>
      <c r="B19" s="25" t="s">
        <v>18</v>
      </c>
      <c r="C19" s="12" t="s">
        <v>17</v>
      </c>
      <c r="D19" s="9">
        <v>984946948</v>
      </c>
      <c r="E19" s="15">
        <v>174175519.30000001</v>
      </c>
      <c r="F19" s="46">
        <f t="shared" si="0"/>
        <v>810771428.70000005</v>
      </c>
      <c r="G19" s="47">
        <f t="shared" si="1"/>
        <v>17.683746282342916</v>
      </c>
    </row>
    <row r="20" spans="1:7" ht="168.75" hidden="1" outlineLevel="3">
      <c r="A20" s="43">
        <v>11</v>
      </c>
      <c r="B20" s="25" t="s">
        <v>20</v>
      </c>
      <c r="C20" s="12" t="s">
        <v>19</v>
      </c>
      <c r="D20" s="9">
        <v>0</v>
      </c>
      <c r="E20" s="15">
        <v>130768512.33</v>
      </c>
      <c r="F20" s="46">
        <f t="shared" si="0"/>
        <v>-130768512.33</v>
      </c>
      <c r="G20" s="47" t="e">
        <f t="shared" si="1"/>
        <v>#DIV/0!</v>
      </c>
    </row>
    <row r="21" spans="1:7" ht="168.75" hidden="1" outlineLevel="3">
      <c r="A21" s="43">
        <v>12</v>
      </c>
      <c r="B21" s="25" t="s">
        <v>22</v>
      </c>
      <c r="C21" s="12" t="s">
        <v>21</v>
      </c>
      <c r="D21" s="9">
        <v>0</v>
      </c>
      <c r="E21" s="15">
        <v>-87774.13</v>
      </c>
      <c r="F21" s="46">
        <f t="shared" si="0"/>
        <v>87774.13</v>
      </c>
      <c r="G21" s="47" t="e">
        <f t="shared" si="1"/>
        <v>#DIV/0!</v>
      </c>
    </row>
    <row r="22" spans="1:7" ht="168.75" outlineLevel="3">
      <c r="A22" s="43">
        <v>13</v>
      </c>
      <c r="B22" s="25" t="s">
        <v>24</v>
      </c>
      <c r="C22" s="12" t="s">
        <v>23</v>
      </c>
      <c r="D22" s="9">
        <v>2142000</v>
      </c>
      <c r="E22" s="15">
        <f>E23+E24</f>
        <v>-130990.56</v>
      </c>
      <c r="F22" s="46">
        <f t="shared" si="0"/>
        <v>2272990.56</v>
      </c>
      <c r="G22" s="47">
        <f t="shared" si="1"/>
        <v>-6.11533893557423</v>
      </c>
    </row>
    <row r="23" spans="1:7" ht="225" hidden="1" outlineLevel="3">
      <c r="A23" s="43">
        <v>14</v>
      </c>
      <c r="B23" s="25" t="s">
        <v>26</v>
      </c>
      <c r="C23" s="12" t="s">
        <v>25</v>
      </c>
      <c r="D23" s="9">
        <v>0</v>
      </c>
      <c r="E23" s="15">
        <v>-108282.29</v>
      </c>
      <c r="F23" s="46">
        <f t="shared" si="0"/>
        <v>108282.29</v>
      </c>
      <c r="G23" s="47" t="e">
        <f t="shared" si="1"/>
        <v>#DIV/0!</v>
      </c>
    </row>
    <row r="24" spans="1:7" ht="225" hidden="1" outlineLevel="3">
      <c r="A24" s="43">
        <v>15</v>
      </c>
      <c r="B24" s="25" t="s">
        <v>28</v>
      </c>
      <c r="C24" s="12" t="s">
        <v>27</v>
      </c>
      <c r="D24" s="9">
        <v>0</v>
      </c>
      <c r="E24" s="15">
        <v>-22708.27</v>
      </c>
      <c r="F24" s="46">
        <f t="shared" si="0"/>
        <v>22708.27</v>
      </c>
      <c r="G24" s="47" t="e">
        <f t="shared" si="1"/>
        <v>#DIV/0!</v>
      </c>
    </row>
    <row r="25" spans="1:7" ht="75" outlineLevel="3">
      <c r="A25" s="43">
        <v>16</v>
      </c>
      <c r="B25" s="24" t="s">
        <v>30</v>
      </c>
      <c r="C25" s="12" t="s">
        <v>29</v>
      </c>
      <c r="D25" s="9">
        <v>8816200</v>
      </c>
      <c r="E25" s="15">
        <f>E26+E27</f>
        <v>-5424799.8799999999</v>
      </c>
      <c r="F25" s="46">
        <f t="shared" si="0"/>
        <v>14240999.879999999</v>
      </c>
      <c r="G25" s="47">
        <f t="shared" si="1"/>
        <v>-61.532178035888471</v>
      </c>
    </row>
    <row r="26" spans="1:7" ht="112.5" hidden="1" outlineLevel="3">
      <c r="A26" s="43">
        <v>17</v>
      </c>
      <c r="B26" s="24" t="s">
        <v>32</v>
      </c>
      <c r="C26" s="12" t="s">
        <v>31</v>
      </c>
      <c r="D26" s="9">
        <v>0</v>
      </c>
      <c r="E26" s="15">
        <v>-5430920.0700000003</v>
      </c>
      <c r="F26" s="45">
        <f t="shared" si="0"/>
        <v>5430920.0700000003</v>
      </c>
      <c r="G26" s="44" t="e">
        <f t="shared" si="1"/>
        <v>#DIV/0!</v>
      </c>
    </row>
    <row r="27" spans="1:7" ht="131.25" hidden="1" outlineLevel="3">
      <c r="A27" s="43">
        <v>18</v>
      </c>
      <c r="B27" s="24" t="s">
        <v>34</v>
      </c>
      <c r="C27" s="12" t="s">
        <v>33</v>
      </c>
      <c r="D27" s="9">
        <v>0</v>
      </c>
      <c r="E27" s="15">
        <v>6120.19</v>
      </c>
      <c r="F27" s="45">
        <f t="shared" si="0"/>
        <v>-6120.19</v>
      </c>
      <c r="G27" s="44" t="e">
        <f t="shared" si="1"/>
        <v>#DIV/0!</v>
      </c>
    </row>
    <row r="28" spans="1:7" ht="131.25" outlineLevel="3">
      <c r="A28" s="43">
        <v>19</v>
      </c>
      <c r="B28" s="25" t="s">
        <v>36</v>
      </c>
      <c r="C28" s="12" t="s">
        <v>35</v>
      </c>
      <c r="D28" s="9">
        <v>2795000</v>
      </c>
      <c r="E28" s="15">
        <f>E29</f>
        <v>61962.6</v>
      </c>
      <c r="F28" s="46">
        <f t="shared" si="0"/>
        <v>2733037.4</v>
      </c>
      <c r="G28" s="47">
        <f t="shared" si="1"/>
        <v>2.2169087656529514</v>
      </c>
    </row>
    <row r="29" spans="1:7" ht="187.5" hidden="1" outlineLevel="3">
      <c r="A29" s="43">
        <v>20</v>
      </c>
      <c r="B29" s="25" t="s">
        <v>38</v>
      </c>
      <c r="C29" s="12" t="s">
        <v>37</v>
      </c>
      <c r="D29" s="9">
        <v>0</v>
      </c>
      <c r="E29" s="15">
        <v>61962.6</v>
      </c>
      <c r="F29" s="46">
        <f t="shared" si="0"/>
        <v>-61962.6</v>
      </c>
      <c r="G29" s="47" t="e">
        <f t="shared" si="1"/>
        <v>#DIV/0!</v>
      </c>
    </row>
    <row r="30" spans="1:7" ht="75" outlineLevel="3">
      <c r="A30" s="43">
        <v>21</v>
      </c>
      <c r="B30" s="24" t="s">
        <v>40</v>
      </c>
      <c r="C30" s="12" t="s">
        <v>39</v>
      </c>
      <c r="D30" s="9">
        <v>9122005</v>
      </c>
      <c r="E30" s="15">
        <f>E31</f>
        <v>499143.26</v>
      </c>
      <c r="F30" s="46">
        <f t="shared" si="0"/>
        <v>8622861.7400000002</v>
      </c>
      <c r="G30" s="47">
        <f t="shared" si="1"/>
        <v>5.4718590923815542</v>
      </c>
    </row>
    <row r="31" spans="1:7" ht="131.25" hidden="1" outlineLevel="3">
      <c r="A31" s="43">
        <v>22</v>
      </c>
      <c r="B31" s="24" t="s">
        <v>42</v>
      </c>
      <c r="C31" s="12" t="s">
        <v>41</v>
      </c>
      <c r="D31" s="9">
        <v>0</v>
      </c>
      <c r="E31" s="15">
        <v>499143.26</v>
      </c>
      <c r="F31" s="46">
        <f t="shared" si="0"/>
        <v>-499143.26</v>
      </c>
      <c r="G31" s="44" t="e">
        <f t="shared" si="1"/>
        <v>#DIV/0!</v>
      </c>
    </row>
    <row r="32" spans="1:7" ht="131.25" outlineLevel="3">
      <c r="A32" s="43">
        <v>23</v>
      </c>
      <c r="B32" s="25" t="s">
        <v>44</v>
      </c>
      <c r="C32" s="12" t="s">
        <v>43</v>
      </c>
      <c r="D32" s="9">
        <v>0</v>
      </c>
      <c r="E32" s="15">
        <v>863828.93</v>
      </c>
      <c r="F32" s="46">
        <f t="shared" si="0"/>
        <v>-863828.93</v>
      </c>
      <c r="G32" s="44"/>
    </row>
    <row r="33" spans="1:7" ht="131.25" outlineLevel="3">
      <c r="A33" s="43">
        <v>24</v>
      </c>
      <c r="B33" s="25" t="s">
        <v>46</v>
      </c>
      <c r="C33" s="12" t="s">
        <v>45</v>
      </c>
      <c r="D33" s="9">
        <v>0</v>
      </c>
      <c r="E33" s="15">
        <v>23754.43</v>
      </c>
      <c r="F33" s="46">
        <f t="shared" si="0"/>
        <v>-23754.43</v>
      </c>
      <c r="G33" s="47"/>
    </row>
    <row r="34" spans="1:7" ht="56.25" outlineLevel="1">
      <c r="A34" s="43">
        <v>25</v>
      </c>
      <c r="B34" s="23" t="s">
        <v>48</v>
      </c>
      <c r="C34" s="11" t="s">
        <v>47</v>
      </c>
      <c r="D34" s="8">
        <v>55035500</v>
      </c>
      <c r="E34" s="14">
        <v>14796701.85</v>
      </c>
      <c r="F34" s="45">
        <f t="shared" si="0"/>
        <v>40238798.149999999</v>
      </c>
      <c r="G34" s="44">
        <f t="shared" si="1"/>
        <v>26.88574074915282</v>
      </c>
    </row>
    <row r="35" spans="1:7" ht="187.5" outlineLevel="3">
      <c r="A35" s="43">
        <v>26</v>
      </c>
      <c r="B35" s="25" t="s">
        <v>50</v>
      </c>
      <c r="C35" s="12" t="s">
        <v>49</v>
      </c>
      <c r="D35" s="9">
        <v>26067600</v>
      </c>
      <c r="E35" s="15">
        <v>7606683.8600000003</v>
      </c>
      <c r="F35" s="46">
        <f t="shared" si="0"/>
        <v>18460916.140000001</v>
      </c>
      <c r="G35" s="47">
        <f t="shared" si="1"/>
        <v>29.180606806917403</v>
      </c>
    </row>
    <row r="36" spans="1:7" ht="206.25" outlineLevel="3">
      <c r="A36" s="43">
        <v>27</v>
      </c>
      <c r="B36" s="25" t="s">
        <v>52</v>
      </c>
      <c r="C36" s="12" t="s">
        <v>51</v>
      </c>
      <c r="D36" s="9">
        <v>181100</v>
      </c>
      <c r="E36" s="15">
        <v>31218.89</v>
      </c>
      <c r="F36" s="46">
        <f t="shared" si="0"/>
        <v>149881.10999999999</v>
      </c>
      <c r="G36" s="47">
        <f t="shared" si="1"/>
        <v>17.238481501932633</v>
      </c>
    </row>
    <row r="37" spans="1:7" ht="187.5" outlineLevel="3">
      <c r="A37" s="43">
        <v>28</v>
      </c>
      <c r="B37" s="25" t="s">
        <v>54</v>
      </c>
      <c r="C37" s="12" t="s">
        <v>53</v>
      </c>
      <c r="D37" s="9">
        <v>32224800</v>
      </c>
      <c r="E37" s="15">
        <v>8133556.2599999998</v>
      </c>
      <c r="F37" s="46">
        <f t="shared" si="0"/>
        <v>24091243.740000002</v>
      </c>
      <c r="G37" s="47">
        <f t="shared" si="1"/>
        <v>25.240051947568332</v>
      </c>
    </row>
    <row r="38" spans="1:7" ht="187.5" outlineLevel="3">
      <c r="A38" s="43">
        <v>29</v>
      </c>
      <c r="B38" s="25" t="s">
        <v>56</v>
      </c>
      <c r="C38" s="12" t="s">
        <v>55</v>
      </c>
      <c r="D38" s="9">
        <v>-3438000</v>
      </c>
      <c r="E38" s="15">
        <v>-974757.16</v>
      </c>
      <c r="F38" s="46">
        <f t="shared" si="0"/>
        <v>-2463242.84</v>
      </c>
      <c r="G38" s="47">
        <f t="shared" si="1"/>
        <v>28.352447934845841</v>
      </c>
    </row>
    <row r="39" spans="1:7" ht="37.5" outlineLevel="1">
      <c r="A39" s="43">
        <v>30</v>
      </c>
      <c r="B39" s="23" t="s">
        <v>58</v>
      </c>
      <c r="C39" s="11" t="s">
        <v>57</v>
      </c>
      <c r="D39" s="8">
        <v>169265495</v>
      </c>
      <c r="E39" s="14">
        <v>14279010.880000001</v>
      </c>
      <c r="F39" s="45">
        <f t="shared" si="0"/>
        <v>154986484.12</v>
      </c>
      <c r="G39" s="44">
        <f t="shared" si="1"/>
        <v>8.435866317585873</v>
      </c>
    </row>
    <row r="40" spans="1:7" ht="39" outlineLevel="2">
      <c r="A40" s="43">
        <v>31</v>
      </c>
      <c r="B40" s="26" t="s">
        <v>60</v>
      </c>
      <c r="C40" s="27" t="s">
        <v>59</v>
      </c>
      <c r="D40" s="28">
        <v>136223495</v>
      </c>
      <c r="E40" s="29">
        <v>15309609.619999999</v>
      </c>
      <c r="F40" s="45">
        <f t="shared" si="0"/>
        <v>120913885.38</v>
      </c>
      <c r="G40" s="44">
        <f t="shared" si="1"/>
        <v>11.238596998263773</v>
      </c>
    </row>
    <row r="41" spans="1:7" ht="56.25" outlineLevel="3">
      <c r="A41" s="43">
        <v>32</v>
      </c>
      <c r="B41" s="24" t="s">
        <v>62</v>
      </c>
      <c r="C41" s="12" t="s">
        <v>61</v>
      </c>
      <c r="D41" s="9">
        <v>89767480</v>
      </c>
      <c r="E41" s="15">
        <f>E42+E43</f>
        <v>5945060.5899999999</v>
      </c>
      <c r="F41" s="46">
        <f t="shared" si="0"/>
        <v>83822419.409999996</v>
      </c>
      <c r="G41" s="47">
        <f t="shared" si="1"/>
        <v>6.6227330766108166</v>
      </c>
    </row>
    <row r="42" spans="1:7" ht="93.75" hidden="1" outlineLevel="3">
      <c r="A42" s="43">
        <v>33</v>
      </c>
      <c r="B42" s="24" t="s">
        <v>64</v>
      </c>
      <c r="C42" s="12" t="s">
        <v>63</v>
      </c>
      <c r="D42" s="9">
        <v>0</v>
      </c>
      <c r="E42" s="15">
        <v>5945387.7599999998</v>
      </c>
      <c r="F42" s="46">
        <f t="shared" si="0"/>
        <v>-5945387.7599999998</v>
      </c>
      <c r="G42" s="47" t="e">
        <f t="shared" si="1"/>
        <v>#DIV/0!</v>
      </c>
    </row>
    <row r="43" spans="1:7" ht="93.75" hidden="1" outlineLevel="3">
      <c r="A43" s="43">
        <v>34</v>
      </c>
      <c r="B43" s="24" t="s">
        <v>66</v>
      </c>
      <c r="C43" s="12" t="s">
        <v>65</v>
      </c>
      <c r="D43" s="9">
        <v>0</v>
      </c>
      <c r="E43" s="15">
        <v>-327.17</v>
      </c>
      <c r="F43" s="46">
        <f t="shared" si="0"/>
        <v>327.17</v>
      </c>
      <c r="G43" s="47" t="e">
        <f t="shared" si="1"/>
        <v>#DIV/0!</v>
      </c>
    </row>
    <row r="44" spans="1:7" ht="93.75" outlineLevel="3">
      <c r="A44" s="43">
        <v>35</v>
      </c>
      <c r="B44" s="24" t="s">
        <v>68</v>
      </c>
      <c r="C44" s="12" t="s">
        <v>67</v>
      </c>
      <c r="D44" s="9">
        <v>46456015</v>
      </c>
      <c r="E44" s="15">
        <f>E45+E46</f>
        <v>9364549.0300000012</v>
      </c>
      <c r="F44" s="46">
        <f t="shared" si="0"/>
        <v>37091465.969999999</v>
      </c>
      <c r="G44" s="47">
        <f t="shared" si="1"/>
        <v>20.157882741341464</v>
      </c>
    </row>
    <row r="45" spans="1:7" ht="150" hidden="1" outlineLevel="3">
      <c r="A45" s="43">
        <v>36</v>
      </c>
      <c r="B45" s="25" t="s">
        <v>70</v>
      </c>
      <c r="C45" s="12" t="s">
        <v>69</v>
      </c>
      <c r="D45" s="9">
        <v>0</v>
      </c>
      <c r="E45" s="15">
        <v>9364733.8200000003</v>
      </c>
      <c r="F45" s="45">
        <f t="shared" si="0"/>
        <v>-9364733.8200000003</v>
      </c>
      <c r="G45" s="44" t="e">
        <f t="shared" si="1"/>
        <v>#DIV/0!</v>
      </c>
    </row>
    <row r="46" spans="1:7" ht="150" hidden="1" outlineLevel="3">
      <c r="A46" s="43">
        <v>37</v>
      </c>
      <c r="B46" s="25" t="s">
        <v>72</v>
      </c>
      <c r="C46" s="12" t="s">
        <v>71</v>
      </c>
      <c r="D46" s="9">
        <v>0</v>
      </c>
      <c r="E46" s="15">
        <v>-184.79</v>
      </c>
      <c r="F46" s="45">
        <f t="shared" si="0"/>
        <v>184.79</v>
      </c>
      <c r="G46" s="44" t="e">
        <f t="shared" si="1"/>
        <v>#DIV/0!</v>
      </c>
    </row>
    <row r="47" spans="1:7" ht="37.5" outlineLevel="2">
      <c r="A47" s="43">
        <v>38</v>
      </c>
      <c r="B47" s="23" t="s">
        <v>74</v>
      </c>
      <c r="C47" s="11" t="s">
        <v>73</v>
      </c>
      <c r="D47" s="8">
        <v>0</v>
      </c>
      <c r="E47" s="14">
        <v>-413003.2</v>
      </c>
      <c r="F47" s="45">
        <f t="shared" si="0"/>
        <v>413003.2</v>
      </c>
      <c r="G47" s="44"/>
    </row>
    <row r="48" spans="1:7" ht="93.75" outlineLevel="3">
      <c r="A48" s="43">
        <v>39</v>
      </c>
      <c r="B48" s="24" t="s">
        <v>76</v>
      </c>
      <c r="C48" s="12" t="s">
        <v>75</v>
      </c>
      <c r="D48" s="9">
        <v>0</v>
      </c>
      <c r="E48" s="15">
        <f>-418097.9+E49</f>
        <v>-413003.2</v>
      </c>
      <c r="F48" s="45">
        <f t="shared" si="0"/>
        <v>413003.2</v>
      </c>
      <c r="G48" s="44"/>
    </row>
    <row r="49" spans="1:7" ht="93.75" hidden="1" outlineLevel="3">
      <c r="A49" s="43">
        <v>40</v>
      </c>
      <c r="B49" s="24" t="s">
        <v>78</v>
      </c>
      <c r="C49" s="12" t="s">
        <v>77</v>
      </c>
      <c r="D49" s="9">
        <v>0</v>
      </c>
      <c r="E49" s="15">
        <v>5094.7</v>
      </c>
      <c r="F49" s="45">
        <f t="shared" si="0"/>
        <v>-5094.7</v>
      </c>
      <c r="G49" s="44" t="e">
        <f t="shared" si="1"/>
        <v>#DIV/0!</v>
      </c>
    </row>
    <row r="50" spans="1:7" ht="37.5" outlineLevel="2">
      <c r="A50" s="43">
        <v>41</v>
      </c>
      <c r="B50" s="23" t="s">
        <v>80</v>
      </c>
      <c r="C50" s="11" t="s">
        <v>79</v>
      </c>
      <c r="D50" s="8">
        <v>50000</v>
      </c>
      <c r="E50" s="14">
        <v>16033.28</v>
      </c>
      <c r="F50" s="45">
        <f t="shared" si="0"/>
        <v>33966.720000000001</v>
      </c>
      <c r="G50" s="44">
        <f t="shared" si="1"/>
        <v>32.066560000000003</v>
      </c>
    </row>
    <row r="51" spans="1:7" ht="18.75" outlineLevel="3">
      <c r="A51" s="43">
        <v>42</v>
      </c>
      <c r="B51" s="24" t="s">
        <v>80</v>
      </c>
      <c r="C51" s="12" t="s">
        <v>81</v>
      </c>
      <c r="D51" s="9">
        <v>50000</v>
      </c>
      <c r="E51" s="15">
        <f>E52+E53</f>
        <v>16033.279999999999</v>
      </c>
      <c r="F51" s="46">
        <f t="shared" si="0"/>
        <v>33966.720000000001</v>
      </c>
      <c r="G51" s="47">
        <f t="shared" si="1"/>
        <v>32.066560000000003</v>
      </c>
    </row>
    <row r="52" spans="1:7" ht="75" hidden="1" outlineLevel="3">
      <c r="A52" s="43">
        <v>43</v>
      </c>
      <c r="B52" s="24" t="s">
        <v>83</v>
      </c>
      <c r="C52" s="12" t="s">
        <v>82</v>
      </c>
      <c r="D52" s="9">
        <v>0</v>
      </c>
      <c r="E52" s="15">
        <v>16258.3</v>
      </c>
      <c r="F52" s="45">
        <f t="shared" si="0"/>
        <v>-16258.3</v>
      </c>
      <c r="G52" s="44" t="e">
        <f t="shared" si="1"/>
        <v>#DIV/0!</v>
      </c>
    </row>
    <row r="53" spans="1:7" ht="75" hidden="1" outlineLevel="3">
      <c r="A53" s="43">
        <v>44</v>
      </c>
      <c r="B53" s="24" t="s">
        <v>85</v>
      </c>
      <c r="C53" s="12" t="s">
        <v>84</v>
      </c>
      <c r="D53" s="9">
        <v>0</v>
      </c>
      <c r="E53" s="15">
        <v>-225.02</v>
      </c>
      <c r="F53" s="45">
        <f t="shared" si="0"/>
        <v>225.02</v>
      </c>
      <c r="G53" s="44" t="e">
        <f t="shared" si="1"/>
        <v>#DIV/0!</v>
      </c>
    </row>
    <row r="54" spans="1:7" ht="37.5" outlineLevel="2">
      <c r="A54" s="43">
        <v>45</v>
      </c>
      <c r="B54" s="23" t="s">
        <v>87</v>
      </c>
      <c r="C54" s="11" t="s">
        <v>86</v>
      </c>
      <c r="D54" s="8">
        <v>32992000</v>
      </c>
      <c r="E54" s="14">
        <v>-633628.81999999995</v>
      </c>
      <c r="F54" s="45">
        <f t="shared" si="0"/>
        <v>33625628.82</v>
      </c>
      <c r="G54" s="44">
        <f t="shared" si="1"/>
        <v>-1.9205529219204653</v>
      </c>
    </row>
    <row r="55" spans="1:7" ht="56.25" outlineLevel="3">
      <c r="A55" s="43">
        <v>46</v>
      </c>
      <c r="B55" s="24" t="s">
        <v>89</v>
      </c>
      <c r="C55" s="12" t="s">
        <v>88</v>
      </c>
      <c r="D55" s="9">
        <v>32992000</v>
      </c>
      <c r="E55" s="15">
        <f>E56</f>
        <v>-633628.81999999995</v>
      </c>
      <c r="F55" s="46">
        <f t="shared" si="0"/>
        <v>33625628.82</v>
      </c>
      <c r="G55" s="47">
        <f t="shared" si="1"/>
        <v>-1.9205529219204653</v>
      </c>
    </row>
    <row r="56" spans="1:7" ht="112.5" hidden="1" outlineLevel="3">
      <c r="A56" s="43">
        <v>47</v>
      </c>
      <c r="B56" s="24" t="s">
        <v>91</v>
      </c>
      <c r="C56" s="12" t="s">
        <v>90</v>
      </c>
      <c r="D56" s="9">
        <v>0</v>
      </c>
      <c r="E56" s="15">
        <v>-633628.81999999995</v>
      </c>
      <c r="F56" s="45">
        <f t="shared" si="0"/>
        <v>633628.81999999995</v>
      </c>
      <c r="G56" s="44" t="e">
        <f t="shared" si="1"/>
        <v>#DIV/0!</v>
      </c>
    </row>
    <row r="57" spans="1:7" ht="37.5" outlineLevel="1">
      <c r="A57" s="43">
        <v>48</v>
      </c>
      <c r="B57" s="23" t="s">
        <v>93</v>
      </c>
      <c r="C57" s="11" t="s">
        <v>92</v>
      </c>
      <c r="D57" s="8">
        <v>38153651</v>
      </c>
      <c r="E57" s="14">
        <v>2382269.2999999998</v>
      </c>
      <c r="F57" s="45">
        <f t="shared" si="0"/>
        <v>35771381.700000003</v>
      </c>
      <c r="G57" s="44">
        <f t="shared" si="1"/>
        <v>6.2438829248608467</v>
      </c>
    </row>
    <row r="58" spans="1:7" ht="37.5" outlineLevel="2">
      <c r="A58" s="43">
        <v>49</v>
      </c>
      <c r="B58" s="23" t="s">
        <v>95</v>
      </c>
      <c r="C58" s="11" t="s">
        <v>94</v>
      </c>
      <c r="D58" s="8">
        <v>27730000</v>
      </c>
      <c r="E58" s="14">
        <v>1489603.86</v>
      </c>
      <c r="F58" s="45">
        <f t="shared" si="0"/>
        <v>26240396.140000001</v>
      </c>
      <c r="G58" s="44">
        <f t="shared" si="1"/>
        <v>5.3718134150739276</v>
      </c>
    </row>
    <row r="59" spans="1:7" ht="75" outlineLevel="3">
      <c r="A59" s="43">
        <v>50</v>
      </c>
      <c r="B59" s="24" t="s">
        <v>97</v>
      </c>
      <c r="C59" s="12" t="s">
        <v>96</v>
      </c>
      <c r="D59" s="9">
        <v>27730000</v>
      </c>
      <c r="E59" s="15">
        <f>E60</f>
        <v>1489603.86</v>
      </c>
      <c r="F59" s="46">
        <f t="shared" si="0"/>
        <v>26240396.140000001</v>
      </c>
      <c r="G59" s="47">
        <f t="shared" si="1"/>
        <v>5.3718134150739276</v>
      </c>
    </row>
    <row r="60" spans="1:7" ht="112.5" hidden="1" outlineLevel="3">
      <c r="A60" s="43">
        <v>51</v>
      </c>
      <c r="B60" s="24" t="s">
        <v>99</v>
      </c>
      <c r="C60" s="12" t="s">
        <v>98</v>
      </c>
      <c r="D60" s="9">
        <v>0</v>
      </c>
      <c r="E60" s="15">
        <v>1489603.86</v>
      </c>
      <c r="F60" s="45">
        <f t="shared" si="0"/>
        <v>-1489603.86</v>
      </c>
      <c r="G60" s="44" t="e">
        <f t="shared" si="1"/>
        <v>#DIV/0!</v>
      </c>
    </row>
    <row r="61" spans="1:7" ht="37.5" outlineLevel="2">
      <c r="A61" s="43">
        <v>52</v>
      </c>
      <c r="B61" s="23" t="s">
        <v>101</v>
      </c>
      <c r="C61" s="11" t="s">
        <v>100</v>
      </c>
      <c r="D61" s="8">
        <v>10423651</v>
      </c>
      <c r="E61" s="14">
        <v>892665.44</v>
      </c>
      <c r="F61" s="45">
        <f t="shared" si="0"/>
        <v>9530985.5600000005</v>
      </c>
      <c r="G61" s="44">
        <f t="shared" si="1"/>
        <v>8.5638461993787018</v>
      </c>
    </row>
    <row r="62" spans="1:7" ht="56.25" outlineLevel="3">
      <c r="A62" s="43">
        <v>53</v>
      </c>
      <c r="B62" s="24" t="s">
        <v>103</v>
      </c>
      <c r="C62" s="12" t="s">
        <v>102</v>
      </c>
      <c r="D62" s="9">
        <v>7723651</v>
      </c>
      <c r="E62" s="15">
        <f>E63</f>
        <v>780973.54</v>
      </c>
      <c r="F62" s="46">
        <f t="shared" si="0"/>
        <v>6942677.46</v>
      </c>
      <c r="G62" s="47">
        <f t="shared" si="1"/>
        <v>10.111455579751079</v>
      </c>
    </row>
    <row r="63" spans="1:7" ht="93.75" hidden="1" outlineLevel="3">
      <c r="A63" s="43">
        <v>54</v>
      </c>
      <c r="B63" s="24" t="s">
        <v>105</v>
      </c>
      <c r="C63" s="12" t="s">
        <v>104</v>
      </c>
      <c r="D63" s="9">
        <v>0</v>
      </c>
      <c r="E63" s="15">
        <v>780973.54</v>
      </c>
      <c r="F63" s="46">
        <f t="shared" si="0"/>
        <v>-780973.54</v>
      </c>
      <c r="G63" s="47" t="e">
        <f t="shared" si="1"/>
        <v>#DIV/0!</v>
      </c>
    </row>
    <row r="64" spans="1:7" ht="56.25" outlineLevel="3">
      <c r="A64" s="43">
        <v>55</v>
      </c>
      <c r="B64" s="24" t="s">
        <v>107</v>
      </c>
      <c r="C64" s="12" t="s">
        <v>106</v>
      </c>
      <c r="D64" s="9">
        <v>2700000</v>
      </c>
      <c r="E64" s="15">
        <f>E65</f>
        <v>111691.9</v>
      </c>
      <c r="F64" s="46">
        <f t="shared" si="0"/>
        <v>2588308.1</v>
      </c>
      <c r="G64" s="47">
        <f t="shared" si="1"/>
        <v>4.1367370370370367</v>
      </c>
    </row>
    <row r="65" spans="1:7" ht="93.75" hidden="1" outlineLevel="3">
      <c r="A65" s="43">
        <v>56</v>
      </c>
      <c r="B65" s="24" t="s">
        <v>109</v>
      </c>
      <c r="C65" s="12" t="s">
        <v>108</v>
      </c>
      <c r="D65" s="9">
        <v>0</v>
      </c>
      <c r="E65" s="15">
        <v>111691.9</v>
      </c>
      <c r="F65" s="45">
        <f t="shared" si="0"/>
        <v>-111691.9</v>
      </c>
      <c r="G65" s="44" t="e">
        <f t="shared" si="1"/>
        <v>#DIV/0!</v>
      </c>
    </row>
    <row r="66" spans="1:7" ht="37.5" outlineLevel="1">
      <c r="A66" s="43">
        <v>57</v>
      </c>
      <c r="B66" s="23" t="s">
        <v>111</v>
      </c>
      <c r="C66" s="11" t="s">
        <v>110</v>
      </c>
      <c r="D66" s="8">
        <v>28820000</v>
      </c>
      <c r="E66" s="14">
        <v>5098956.1900000004</v>
      </c>
      <c r="F66" s="45">
        <f t="shared" si="0"/>
        <v>23721043.809999999</v>
      </c>
      <c r="G66" s="44">
        <f t="shared" si="1"/>
        <v>17.692422588480223</v>
      </c>
    </row>
    <row r="67" spans="1:7" ht="75" outlineLevel="3">
      <c r="A67" s="43">
        <v>58</v>
      </c>
      <c r="B67" s="24" t="s">
        <v>113</v>
      </c>
      <c r="C67" s="12" t="s">
        <v>112</v>
      </c>
      <c r="D67" s="9">
        <v>28800000</v>
      </c>
      <c r="E67" s="15">
        <f>E68</f>
        <v>5098956.1900000004</v>
      </c>
      <c r="F67" s="46">
        <f t="shared" si="0"/>
        <v>23701043.809999999</v>
      </c>
      <c r="G67" s="47">
        <f t="shared" si="1"/>
        <v>17.704708993055558</v>
      </c>
    </row>
    <row r="68" spans="1:7" ht="93.75" hidden="1" outlineLevel="3">
      <c r="A68" s="43">
        <v>59</v>
      </c>
      <c r="B68" s="24" t="s">
        <v>115</v>
      </c>
      <c r="C68" s="12" t="s">
        <v>114</v>
      </c>
      <c r="D68" s="9">
        <v>0</v>
      </c>
      <c r="E68" s="15">
        <v>5098956.1900000004</v>
      </c>
      <c r="F68" s="46">
        <f t="shared" si="0"/>
        <v>-5098956.1900000004</v>
      </c>
      <c r="G68" s="47" t="e">
        <f t="shared" si="1"/>
        <v>#DIV/0!</v>
      </c>
    </row>
    <row r="69" spans="1:7" ht="37.5" outlineLevel="3">
      <c r="A69" s="43">
        <v>60</v>
      </c>
      <c r="B69" s="24" t="s">
        <v>117</v>
      </c>
      <c r="C69" s="12" t="s">
        <v>116</v>
      </c>
      <c r="D69" s="9">
        <v>20000</v>
      </c>
      <c r="E69" s="15">
        <v>0</v>
      </c>
      <c r="F69" s="46">
        <f t="shared" si="0"/>
        <v>20000</v>
      </c>
      <c r="G69" s="47">
        <f t="shared" si="1"/>
        <v>0</v>
      </c>
    </row>
    <row r="70" spans="1:7" ht="37.5" outlineLevel="3">
      <c r="A70" s="43">
        <v>61</v>
      </c>
      <c r="B70" s="30" t="s">
        <v>340</v>
      </c>
      <c r="C70" s="11" t="s">
        <v>341</v>
      </c>
      <c r="D70" s="35">
        <f>D71+D79+D83+D94+D97+D99+D116</f>
        <v>134314354</v>
      </c>
      <c r="E70" s="35">
        <f>E71+E79+E83+E94+E97+E99+E116</f>
        <v>41460824.68</v>
      </c>
      <c r="F70" s="45">
        <f t="shared" si="0"/>
        <v>92853529.319999993</v>
      </c>
      <c r="G70" s="44">
        <f t="shared" si="1"/>
        <v>30.86849874586003</v>
      </c>
    </row>
    <row r="71" spans="1:7" ht="75" outlineLevel="1">
      <c r="A71" s="43">
        <v>62</v>
      </c>
      <c r="B71" s="23" t="s">
        <v>119</v>
      </c>
      <c r="C71" s="11" t="s">
        <v>118</v>
      </c>
      <c r="D71" s="8">
        <v>83272193</v>
      </c>
      <c r="E71" s="14">
        <v>20330539.600000001</v>
      </c>
      <c r="F71" s="45">
        <f t="shared" si="0"/>
        <v>62941653.399999999</v>
      </c>
      <c r="G71" s="44">
        <f t="shared" si="1"/>
        <v>24.414560092106619</v>
      </c>
    </row>
    <row r="72" spans="1:7" ht="131.25" outlineLevel="3">
      <c r="A72" s="43">
        <v>63</v>
      </c>
      <c r="B72" s="25" t="s">
        <v>121</v>
      </c>
      <c r="C72" s="12" t="s">
        <v>120</v>
      </c>
      <c r="D72" s="9">
        <v>43600000</v>
      </c>
      <c r="E72" s="15">
        <v>9553020.4100000001</v>
      </c>
      <c r="F72" s="46">
        <f t="shared" si="0"/>
        <v>34046979.590000004</v>
      </c>
      <c r="G72" s="47">
        <f t="shared" si="1"/>
        <v>21.910597270642203</v>
      </c>
    </row>
    <row r="73" spans="1:7" ht="131.25" outlineLevel="3">
      <c r="A73" s="43">
        <v>64</v>
      </c>
      <c r="B73" s="24" t="s">
        <v>123</v>
      </c>
      <c r="C73" s="12" t="s">
        <v>122</v>
      </c>
      <c r="D73" s="9">
        <v>3000000</v>
      </c>
      <c r="E73" s="15">
        <v>1453192.55</v>
      </c>
      <c r="F73" s="46">
        <f t="shared" si="0"/>
        <v>1546807.45</v>
      </c>
      <c r="G73" s="47">
        <f t="shared" si="1"/>
        <v>48.439751666666666</v>
      </c>
    </row>
    <row r="74" spans="1:7" ht="56.25" outlineLevel="3">
      <c r="A74" s="43">
        <v>65</v>
      </c>
      <c r="B74" s="24" t="s">
        <v>125</v>
      </c>
      <c r="C74" s="12" t="s">
        <v>124</v>
      </c>
      <c r="D74" s="9">
        <v>25891833</v>
      </c>
      <c r="E74" s="15">
        <v>5989675.0099999998</v>
      </c>
      <c r="F74" s="46">
        <f t="shared" si="0"/>
        <v>19902157.990000002</v>
      </c>
      <c r="G74" s="47">
        <f t="shared" si="1"/>
        <v>23.133452969513591</v>
      </c>
    </row>
    <row r="75" spans="1:7" ht="187.5" outlineLevel="3">
      <c r="A75" s="43">
        <v>66</v>
      </c>
      <c r="B75" s="25" t="s">
        <v>127</v>
      </c>
      <c r="C75" s="12" t="s">
        <v>126</v>
      </c>
      <c r="D75" s="9">
        <v>0</v>
      </c>
      <c r="E75" s="15">
        <v>26365.8</v>
      </c>
      <c r="F75" s="46">
        <f t="shared" ref="F75:F138" si="2">D75-E75</f>
        <v>-26365.8</v>
      </c>
      <c r="G75" s="47"/>
    </row>
    <row r="76" spans="1:7" ht="150" outlineLevel="3">
      <c r="A76" s="43">
        <v>67</v>
      </c>
      <c r="B76" s="25" t="s">
        <v>129</v>
      </c>
      <c r="C76" s="12" t="s">
        <v>128</v>
      </c>
      <c r="D76" s="9">
        <v>0</v>
      </c>
      <c r="E76" s="15">
        <v>16070.13</v>
      </c>
      <c r="F76" s="46">
        <f t="shared" si="2"/>
        <v>-16070.13</v>
      </c>
      <c r="G76" s="47"/>
    </row>
    <row r="77" spans="1:7" ht="93.75" outlineLevel="3">
      <c r="A77" s="43">
        <v>68</v>
      </c>
      <c r="B77" s="24" t="s">
        <v>131</v>
      </c>
      <c r="C77" s="12" t="s">
        <v>130</v>
      </c>
      <c r="D77" s="9">
        <v>101860</v>
      </c>
      <c r="E77" s="15">
        <v>0</v>
      </c>
      <c r="F77" s="46">
        <f t="shared" si="2"/>
        <v>101860</v>
      </c>
      <c r="G77" s="47">
        <f t="shared" ref="G77:G135" si="3">E77/D77*100</f>
        <v>0</v>
      </c>
    </row>
    <row r="78" spans="1:7" ht="112.5" outlineLevel="3">
      <c r="A78" s="43">
        <v>69</v>
      </c>
      <c r="B78" s="24" t="s">
        <v>133</v>
      </c>
      <c r="C78" s="12" t="s">
        <v>132</v>
      </c>
      <c r="D78" s="9">
        <v>10678500</v>
      </c>
      <c r="E78" s="15">
        <v>3292215.7</v>
      </c>
      <c r="F78" s="46">
        <f t="shared" si="2"/>
        <v>7386284.2999999998</v>
      </c>
      <c r="G78" s="47">
        <f t="shared" si="3"/>
        <v>30.830319801470246</v>
      </c>
    </row>
    <row r="79" spans="1:7" ht="37.5" outlineLevel="1">
      <c r="A79" s="43">
        <v>70</v>
      </c>
      <c r="B79" s="23" t="s">
        <v>135</v>
      </c>
      <c r="C79" s="11" t="s">
        <v>134</v>
      </c>
      <c r="D79" s="8">
        <v>5673000</v>
      </c>
      <c r="E79" s="14">
        <v>2510812.4</v>
      </c>
      <c r="F79" s="45">
        <f t="shared" si="2"/>
        <v>3162187.6</v>
      </c>
      <c r="G79" s="44">
        <f t="shared" si="3"/>
        <v>44.258988189670369</v>
      </c>
    </row>
    <row r="80" spans="1:7" ht="112.5" outlineLevel="3">
      <c r="A80" s="43">
        <v>71</v>
      </c>
      <c r="B80" s="24" t="s">
        <v>137</v>
      </c>
      <c r="C80" s="12" t="s">
        <v>136</v>
      </c>
      <c r="D80" s="9">
        <v>313744</v>
      </c>
      <c r="E80" s="15">
        <v>99103.78</v>
      </c>
      <c r="F80" s="46">
        <f t="shared" si="2"/>
        <v>214640.22</v>
      </c>
      <c r="G80" s="47">
        <f t="shared" si="3"/>
        <v>31.587466214493343</v>
      </c>
    </row>
    <row r="81" spans="1:7" ht="93.75" outlineLevel="3">
      <c r="A81" s="43">
        <v>72</v>
      </c>
      <c r="B81" s="24" t="s">
        <v>139</v>
      </c>
      <c r="C81" s="12" t="s">
        <v>138</v>
      </c>
      <c r="D81" s="9">
        <v>4819566</v>
      </c>
      <c r="E81" s="15">
        <v>2159290.9700000002</v>
      </c>
      <c r="F81" s="46">
        <f t="shared" si="2"/>
        <v>2660275.0299999998</v>
      </c>
      <c r="G81" s="47">
        <f t="shared" si="3"/>
        <v>44.80260193552698</v>
      </c>
    </row>
    <row r="82" spans="1:7" ht="93.75" outlineLevel="3">
      <c r="A82" s="43">
        <v>73</v>
      </c>
      <c r="B82" s="24" t="s">
        <v>141</v>
      </c>
      <c r="C82" s="12" t="s">
        <v>140</v>
      </c>
      <c r="D82" s="9">
        <v>539690</v>
      </c>
      <c r="E82" s="15">
        <v>252417.65</v>
      </c>
      <c r="F82" s="46">
        <f t="shared" si="2"/>
        <v>287272.34999999998</v>
      </c>
      <c r="G82" s="47">
        <f t="shared" si="3"/>
        <v>46.770859196946397</v>
      </c>
    </row>
    <row r="83" spans="1:7" ht="56.25" outlineLevel="1">
      <c r="A83" s="43">
        <v>74</v>
      </c>
      <c r="B83" s="23" t="s">
        <v>143</v>
      </c>
      <c r="C83" s="11" t="s">
        <v>142</v>
      </c>
      <c r="D83" s="8">
        <v>34348570</v>
      </c>
      <c r="E83" s="14">
        <v>14952451.26</v>
      </c>
      <c r="F83" s="45">
        <f t="shared" si="2"/>
        <v>19396118.740000002</v>
      </c>
      <c r="G83" s="44">
        <f t="shared" si="3"/>
        <v>43.531510220076122</v>
      </c>
    </row>
    <row r="84" spans="1:7" ht="37.5" outlineLevel="2">
      <c r="A84" s="43">
        <v>75</v>
      </c>
      <c r="B84" s="31" t="s">
        <v>145</v>
      </c>
      <c r="C84" s="32" t="s">
        <v>144</v>
      </c>
      <c r="D84" s="33">
        <v>4700000</v>
      </c>
      <c r="E84" s="34">
        <v>1123999.3999999999</v>
      </c>
      <c r="F84" s="48">
        <f t="shared" si="2"/>
        <v>3576000.6</v>
      </c>
      <c r="G84" s="49">
        <f t="shared" si="3"/>
        <v>23.914880851063828</v>
      </c>
    </row>
    <row r="85" spans="1:7" ht="56.25" outlineLevel="3">
      <c r="A85" s="43">
        <v>76</v>
      </c>
      <c r="B85" s="24" t="s">
        <v>147</v>
      </c>
      <c r="C85" s="12" t="s">
        <v>146</v>
      </c>
      <c r="D85" s="9">
        <v>4700000</v>
      </c>
      <c r="E85" s="15">
        <v>1123999.3999999999</v>
      </c>
      <c r="F85" s="46">
        <f t="shared" si="2"/>
        <v>3576000.6</v>
      </c>
      <c r="G85" s="47">
        <f t="shared" si="3"/>
        <v>23.914880851063828</v>
      </c>
    </row>
    <row r="86" spans="1:7" ht="37.5" outlineLevel="2">
      <c r="A86" s="43">
        <v>77</v>
      </c>
      <c r="B86" s="31" t="s">
        <v>149</v>
      </c>
      <c r="C86" s="32" t="s">
        <v>148</v>
      </c>
      <c r="D86" s="33">
        <v>29648570</v>
      </c>
      <c r="E86" s="34">
        <v>13828451.859999999</v>
      </c>
      <c r="F86" s="48">
        <f t="shared" si="2"/>
        <v>15820118.140000001</v>
      </c>
      <c r="G86" s="49">
        <f t="shared" si="3"/>
        <v>46.641210216883984</v>
      </c>
    </row>
    <row r="87" spans="1:7" ht="56.25" outlineLevel="3">
      <c r="A87" s="43">
        <v>78</v>
      </c>
      <c r="B87" s="24" t="s">
        <v>151</v>
      </c>
      <c r="C87" s="12" t="s">
        <v>150</v>
      </c>
      <c r="D87" s="9">
        <v>29151460</v>
      </c>
      <c r="E87" s="15">
        <v>11836511.51</v>
      </c>
      <c r="F87" s="46">
        <f t="shared" si="2"/>
        <v>17314948.490000002</v>
      </c>
      <c r="G87" s="47">
        <f t="shared" si="3"/>
        <v>40.603494679168726</v>
      </c>
    </row>
    <row r="88" spans="1:7" ht="75" outlineLevel="3">
      <c r="A88" s="43">
        <v>79</v>
      </c>
      <c r="B88" s="24" t="s">
        <v>153</v>
      </c>
      <c r="C88" s="12" t="s">
        <v>152</v>
      </c>
      <c r="D88" s="9">
        <v>0</v>
      </c>
      <c r="E88" s="15">
        <v>90790.88</v>
      </c>
      <c r="F88" s="46">
        <f t="shared" si="2"/>
        <v>-90790.88</v>
      </c>
      <c r="G88" s="47"/>
    </row>
    <row r="89" spans="1:7" ht="37.5" outlineLevel="3">
      <c r="A89" s="43">
        <v>80</v>
      </c>
      <c r="B89" s="24" t="s">
        <v>155</v>
      </c>
      <c r="C89" s="12" t="s">
        <v>154</v>
      </c>
      <c r="D89" s="9">
        <v>258000</v>
      </c>
      <c r="E89" s="15">
        <v>12795.36</v>
      </c>
      <c r="F89" s="46">
        <f t="shared" si="2"/>
        <v>245204.64</v>
      </c>
      <c r="G89" s="47">
        <f t="shared" si="3"/>
        <v>4.959441860465116</v>
      </c>
    </row>
    <row r="90" spans="1:7" ht="112.5" outlineLevel="3">
      <c r="A90" s="43">
        <v>81</v>
      </c>
      <c r="B90" s="24" t="s">
        <v>157</v>
      </c>
      <c r="C90" s="12" t="s">
        <v>156</v>
      </c>
      <c r="D90" s="9">
        <v>237150</v>
      </c>
      <c r="E90" s="15">
        <v>84272.75</v>
      </c>
      <c r="F90" s="46">
        <f t="shared" si="2"/>
        <v>152877.25</v>
      </c>
      <c r="G90" s="47">
        <f t="shared" si="3"/>
        <v>35.535631456883827</v>
      </c>
    </row>
    <row r="91" spans="1:7" ht="75" outlineLevel="3">
      <c r="A91" s="43">
        <v>82</v>
      </c>
      <c r="B91" s="24" t="s">
        <v>159</v>
      </c>
      <c r="C91" s="12" t="s">
        <v>158</v>
      </c>
      <c r="D91" s="9">
        <v>1960</v>
      </c>
      <c r="E91" s="15">
        <v>0</v>
      </c>
      <c r="F91" s="46">
        <f t="shared" si="2"/>
        <v>1960</v>
      </c>
      <c r="G91" s="44"/>
    </row>
    <row r="92" spans="1:7" ht="75" outlineLevel="3">
      <c r="A92" s="43">
        <v>83</v>
      </c>
      <c r="B92" s="24" t="s">
        <v>161</v>
      </c>
      <c r="C92" s="12" t="s">
        <v>160</v>
      </c>
      <c r="D92" s="9">
        <v>0</v>
      </c>
      <c r="E92" s="15">
        <v>1391208.88</v>
      </c>
      <c r="F92" s="46">
        <f t="shared" si="2"/>
        <v>-1391208.88</v>
      </c>
      <c r="G92" s="44"/>
    </row>
    <row r="93" spans="1:7" ht="75" outlineLevel="3">
      <c r="A93" s="43">
        <v>84</v>
      </c>
      <c r="B93" s="24" t="s">
        <v>163</v>
      </c>
      <c r="C93" s="12" t="s">
        <v>162</v>
      </c>
      <c r="D93" s="9">
        <v>0</v>
      </c>
      <c r="E93" s="15">
        <v>412872.48</v>
      </c>
      <c r="F93" s="46">
        <f t="shared" si="2"/>
        <v>-412872.48</v>
      </c>
      <c r="G93" s="44"/>
    </row>
    <row r="94" spans="1:7" ht="37.5" outlineLevel="1">
      <c r="A94" s="43">
        <v>85</v>
      </c>
      <c r="B94" s="23" t="s">
        <v>165</v>
      </c>
      <c r="C94" s="11" t="s">
        <v>164</v>
      </c>
      <c r="D94" s="8">
        <v>7230000</v>
      </c>
      <c r="E94" s="14">
        <v>2479226.63</v>
      </c>
      <c r="F94" s="45">
        <f t="shared" si="2"/>
        <v>4750773.37</v>
      </c>
      <c r="G94" s="44">
        <f t="shared" si="3"/>
        <v>34.290824757952969</v>
      </c>
    </row>
    <row r="95" spans="1:7" ht="37.5" outlineLevel="3">
      <c r="A95" s="43">
        <v>86</v>
      </c>
      <c r="B95" s="24" t="s">
        <v>167</v>
      </c>
      <c r="C95" s="12" t="s">
        <v>166</v>
      </c>
      <c r="D95" s="9">
        <v>750000</v>
      </c>
      <c r="E95" s="15">
        <v>578522.69999999995</v>
      </c>
      <c r="F95" s="46">
        <f t="shared" si="2"/>
        <v>171477.30000000005</v>
      </c>
      <c r="G95" s="47">
        <f t="shared" si="3"/>
        <v>77.136359999999996</v>
      </c>
    </row>
    <row r="96" spans="1:7" ht="75" outlineLevel="3">
      <c r="A96" s="43">
        <v>87</v>
      </c>
      <c r="B96" s="24" t="s">
        <v>169</v>
      </c>
      <c r="C96" s="12" t="s">
        <v>168</v>
      </c>
      <c r="D96" s="9">
        <v>6480000</v>
      </c>
      <c r="E96" s="15">
        <v>1900703.93</v>
      </c>
      <c r="F96" s="46">
        <f t="shared" si="2"/>
        <v>4579296.07</v>
      </c>
      <c r="G96" s="47">
        <f t="shared" si="3"/>
        <v>29.331850771604941</v>
      </c>
    </row>
    <row r="97" spans="1:7" ht="37.5" outlineLevel="1">
      <c r="A97" s="43">
        <v>88</v>
      </c>
      <c r="B97" s="23" t="s">
        <v>171</v>
      </c>
      <c r="C97" s="11" t="s">
        <v>170</v>
      </c>
      <c r="D97" s="8">
        <v>88219</v>
      </c>
      <c r="E97" s="14">
        <v>0</v>
      </c>
      <c r="F97" s="45">
        <f t="shared" si="2"/>
        <v>88219</v>
      </c>
      <c r="G97" s="44"/>
    </row>
    <row r="98" spans="1:7" ht="93.75" outlineLevel="3">
      <c r="A98" s="43">
        <v>89</v>
      </c>
      <c r="B98" s="24" t="s">
        <v>173</v>
      </c>
      <c r="C98" s="12" t="s">
        <v>172</v>
      </c>
      <c r="D98" s="9">
        <v>88219</v>
      </c>
      <c r="E98" s="15">
        <v>0</v>
      </c>
      <c r="F98" s="46">
        <f t="shared" si="2"/>
        <v>88219</v>
      </c>
      <c r="G98" s="47"/>
    </row>
    <row r="99" spans="1:7" ht="37.5" outlineLevel="1">
      <c r="A99" s="43">
        <v>90</v>
      </c>
      <c r="B99" s="23" t="s">
        <v>175</v>
      </c>
      <c r="C99" s="11" t="s">
        <v>174</v>
      </c>
      <c r="D99" s="8">
        <v>3702372</v>
      </c>
      <c r="E99" s="14">
        <v>1197067.69</v>
      </c>
      <c r="F99" s="45">
        <f t="shared" si="2"/>
        <v>2505304.31</v>
      </c>
      <c r="G99" s="44">
        <f t="shared" si="3"/>
        <v>32.332453086831897</v>
      </c>
    </row>
    <row r="100" spans="1:7" ht="131.25" outlineLevel="3">
      <c r="A100" s="43">
        <v>91</v>
      </c>
      <c r="B100" s="25" t="s">
        <v>177</v>
      </c>
      <c r="C100" s="12" t="s">
        <v>176</v>
      </c>
      <c r="D100" s="9">
        <v>11875</v>
      </c>
      <c r="E100" s="15">
        <v>6313.7</v>
      </c>
      <c r="F100" s="46">
        <f t="shared" si="2"/>
        <v>5561.3</v>
      </c>
      <c r="G100" s="47">
        <f t="shared" si="3"/>
        <v>53.167999999999992</v>
      </c>
    </row>
    <row r="101" spans="1:7" ht="168.75" outlineLevel="3">
      <c r="A101" s="43">
        <v>92</v>
      </c>
      <c r="B101" s="25" t="s">
        <v>179</v>
      </c>
      <c r="C101" s="12" t="s">
        <v>178</v>
      </c>
      <c r="D101" s="9">
        <v>467116</v>
      </c>
      <c r="E101" s="15">
        <v>83168.2</v>
      </c>
      <c r="F101" s="46">
        <f t="shared" si="2"/>
        <v>383947.8</v>
      </c>
      <c r="G101" s="47">
        <f t="shared" si="3"/>
        <v>17.804613843242365</v>
      </c>
    </row>
    <row r="102" spans="1:7" ht="131.25" outlineLevel="3">
      <c r="A102" s="43">
        <v>93</v>
      </c>
      <c r="B102" s="25" t="s">
        <v>181</v>
      </c>
      <c r="C102" s="12" t="s">
        <v>180</v>
      </c>
      <c r="D102" s="9">
        <v>15552</v>
      </c>
      <c r="E102" s="15">
        <v>4604.53</v>
      </c>
      <c r="F102" s="46">
        <f t="shared" si="2"/>
        <v>10947.470000000001</v>
      </c>
      <c r="G102" s="47">
        <f t="shared" si="3"/>
        <v>29.607317386831273</v>
      </c>
    </row>
    <row r="103" spans="1:7" ht="131.25" outlineLevel="3">
      <c r="A103" s="43">
        <v>94</v>
      </c>
      <c r="B103" s="24" t="s">
        <v>183</v>
      </c>
      <c r="C103" s="12" t="s">
        <v>182</v>
      </c>
      <c r="D103" s="9">
        <v>0</v>
      </c>
      <c r="E103" s="15">
        <v>10000</v>
      </c>
      <c r="F103" s="46">
        <f t="shared" si="2"/>
        <v>-10000</v>
      </c>
      <c r="G103" s="44"/>
    </row>
    <row r="104" spans="1:7" ht="150" outlineLevel="3">
      <c r="A104" s="43">
        <v>95</v>
      </c>
      <c r="B104" s="25" t="s">
        <v>185</v>
      </c>
      <c r="C104" s="12" t="s">
        <v>184</v>
      </c>
      <c r="D104" s="9">
        <v>27400</v>
      </c>
      <c r="E104" s="15">
        <v>2000</v>
      </c>
      <c r="F104" s="46">
        <f t="shared" si="2"/>
        <v>25400</v>
      </c>
      <c r="G104" s="47">
        <f t="shared" si="3"/>
        <v>7.2992700729926998</v>
      </c>
    </row>
    <row r="105" spans="1:7" ht="150" outlineLevel="3">
      <c r="A105" s="43">
        <v>96</v>
      </c>
      <c r="B105" s="25" t="s">
        <v>187</v>
      </c>
      <c r="C105" s="12" t="s">
        <v>186</v>
      </c>
      <c r="D105" s="9">
        <v>59385</v>
      </c>
      <c r="E105" s="15">
        <v>8830</v>
      </c>
      <c r="F105" s="46">
        <f t="shared" si="2"/>
        <v>50555</v>
      </c>
      <c r="G105" s="47">
        <f t="shared" si="3"/>
        <v>14.869074682158795</v>
      </c>
    </row>
    <row r="106" spans="1:7" ht="187.5" outlineLevel="3">
      <c r="A106" s="43">
        <v>97</v>
      </c>
      <c r="B106" s="25" t="s">
        <v>189</v>
      </c>
      <c r="C106" s="12" t="s">
        <v>188</v>
      </c>
      <c r="D106" s="9">
        <v>16616</v>
      </c>
      <c r="E106" s="15">
        <v>5065.7299999999996</v>
      </c>
      <c r="F106" s="46">
        <f t="shared" si="2"/>
        <v>11550.27</v>
      </c>
      <c r="G106" s="47">
        <f t="shared" si="3"/>
        <v>30.487060664419836</v>
      </c>
    </row>
    <row r="107" spans="1:7" ht="131.25" outlineLevel="3">
      <c r="A107" s="43">
        <v>98</v>
      </c>
      <c r="B107" s="25" t="s">
        <v>191</v>
      </c>
      <c r="C107" s="12" t="s">
        <v>190</v>
      </c>
      <c r="D107" s="9">
        <v>8070</v>
      </c>
      <c r="E107" s="15">
        <v>818.95</v>
      </c>
      <c r="F107" s="46">
        <f t="shared" si="2"/>
        <v>7251.05</v>
      </c>
      <c r="G107" s="47">
        <f t="shared" si="3"/>
        <v>10.148079306071873</v>
      </c>
    </row>
    <row r="108" spans="1:7" ht="131.25" outlineLevel="3">
      <c r="A108" s="43">
        <v>99</v>
      </c>
      <c r="B108" s="25" t="s">
        <v>193</v>
      </c>
      <c r="C108" s="12" t="s">
        <v>192</v>
      </c>
      <c r="D108" s="9">
        <v>161708</v>
      </c>
      <c r="E108" s="15">
        <v>984.82</v>
      </c>
      <c r="F108" s="46">
        <f t="shared" si="2"/>
        <v>160723.18</v>
      </c>
      <c r="G108" s="47">
        <f t="shared" si="3"/>
        <v>0.60901130432631656</v>
      </c>
    </row>
    <row r="109" spans="1:7" ht="150" outlineLevel="3">
      <c r="A109" s="43">
        <v>100</v>
      </c>
      <c r="B109" s="25" t="s">
        <v>195</v>
      </c>
      <c r="C109" s="12" t="s">
        <v>194</v>
      </c>
      <c r="D109" s="9">
        <v>570250</v>
      </c>
      <c r="E109" s="15">
        <v>166904.76999999999</v>
      </c>
      <c r="F109" s="46">
        <f t="shared" si="2"/>
        <v>403345.23</v>
      </c>
      <c r="G109" s="47">
        <f t="shared" si="3"/>
        <v>29.268701446733886</v>
      </c>
    </row>
    <row r="110" spans="1:7" ht="75" outlineLevel="3">
      <c r="A110" s="43">
        <v>101</v>
      </c>
      <c r="B110" s="24" t="s">
        <v>197</v>
      </c>
      <c r="C110" s="12" t="s">
        <v>196</v>
      </c>
      <c r="D110" s="9">
        <v>60000</v>
      </c>
      <c r="E110" s="15">
        <v>43759.28</v>
      </c>
      <c r="F110" s="46">
        <f t="shared" si="2"/>
        <v>16240.720000000001</v>
      </c>
      <c r="G110" s="47">
        <f t="shared" si="3"/>
        <v>72.932133333333326</v>
      </c>
    </row>
    <row r="111" spans="1:7" ht="112.5" outlineLevel="3">
      <c r="A111" s="43">
        <v>102</v>
      </c>
      <c r="B111" s="24" t="s">
        <v>199</v>
      </c>
      <c r="C111" s="12" t="s">
        <v>198</v>
      </c>
      <c r="D111" s="9">
        <v>39400</v>
      </c>
      <c r="E111" s="15">
        <v>3317.25</v>
      </c>
      <c r="F111" s="46">
        <f t="shared" si="2"/>
        <v>36082.75</v>
      </c>
      <c r="G111" s="47">
        <f t="shared" si="3"/>
        <v>8.4194162436548226</v>
      </c>
    </row>
    <row r="112" spans="1:7" ht="112.5" outlineLevel="3">
      <c r="A112" s="43">
        <v>103</v>
      </c>
      <c r="B112" s="24" t="s">
        <v>201</v>
      </c>
      <c r="C112" s="12" t="s">
        <v>200</v>
      </c>
      <c r="D112" s="9">
        <v>2150000</v>
      </c>
      <c r="E112" s="15">
        <v>819117.75</v>
      </c>
      <c r="F112" s="46">
        <f t="shared" si="2"/>
        <v>1330882.25</v>
      </c>
      <c r="G112" s="47">
        <f t="shared" si="3"/>
        <v>38.098500000000001</v>
      </c>
    </row>
    <row r="113" spans="1:7" ht="112.5" outlineLevel="3">
      <c r="A113" s="43">
        <v>104</v>
      </c>
      <c r="B113" s="24" t="s">
        <v>203</v>
      </c>
      <c r="C113" s="12" t="s">
        <v>202</v>
      </c>
      <c r="D113" s="9">
        <v>0</v>
      </c>
      <c r="E113" s="15">
        <v>37756.160000000003</v>
      </c>
      <c r="F113" s="46">
        <f t="shared" si="2"/>
        <v>-37756.160000000003</v>
      </c>
      <c r="G113" s="47"/>
    </row>
    <row r="114" spans="1:7" ht="225" outlineLevel="3">
      <c r="A114" s="43">
        <v>105</v>
      </c>
      <c r="B114" s="25" t="s">
        <v>205</v>
      </c>
      <c r="C114" s="12" t="s">
        <v>204</v>
      </c>
      <c r="D114" s="9">
        <v>0</v>
      </c>
      <c r="E114" s="15">
        <v>-4090.5</v>
      </c>
      <c r="F114" s="46">
        <f t="shared" si="2"/>
        <v>4090.5</v>
      </c>
      <c r="G114" s="47"/>
    </row>
    <row r="115" spans="1:7" ht="93.75" outlineLevel="3">
      <c r="A115" s="43">
        <v>106</v>
      </c>
      <c r="B115" s="24" t="s">
        <v>207</v>
      </c>
      <c r="C115" s="12" t="s">
        <v>206</v>
      </c>
      <c r="D115" s="9">
        <v>115000</v>
      </c>
      <c r="E115" s="15">
        <v>8517.0499999999993</v>
      </c>
      <c r="F115" s="46">
        <f t="shared" si="2"/>
        <v>106482.95</v>
      </c>
      <c r="G115" s="47">
        <f t="shared" si="3"/>
        <v>7.4061304347826082</v>
      </c>
    </row>
    <row r="116" spans="1:7" ht="37.5" outlineLevel="1">
      <c r="A116" s="43">
        <v>107</v>
      </c>
      <c r="B116" s="23" t="s">
        <v>209</v>
      </c>
      <c r="C116" s="11" t="s">
        <v>208</v>
      </c>
      <c r="D116" s="8">
        <v>0</v>
      </c>
      <c r="E116" s="14">
        <v>-9272.9</v>
      </c>
      <c r="F116" s="45">
        <f t="shared" si="2"/>
        <v>9272.9</v>
      </c>
      <c r="G116" s="44"/>
    </row>
    <row r="117" spans="1:7" ht="37.5" outlineLevel="3">
      <c r="A117" s="43">
        <v>108</v>
      </c>
      <c r="B117" s="24" t="s">
        <v>211</v>
      </c>
      <c r="C117" s="12" t="s">
        <v>210</v>
      </c>
      <c r="D117" s="9">
        <v>0</v>
      </c>
      <c r="E117" s="15">
        <v>-9272.9</v>
      </c>
      <c r="F117" s="45">
        <f t="shared" si="2"/>
        <v>9272.9</v>
      </c>
      <c r="G117" s="44"/>
    </row>
    <row r="118" spans="1:7" ht="37.5">
      <c r="A118" s="43">
        <v>109</v>
      </c>
      <c r="B118" s="23" t="s">
        <v>213</v>
      </c>
      <c r="C118" s="11" t="s">
        <v>212</v>
      </c>
      <c r="D118" s="8">
        <v>2805752026.27</v>
      </c>
      <c r="E118" s="14">
        <v>712213098.72000003</v>
      </c>
      <c r="F118" s="45">
        <f t="shared" si="2"/>
        <v>2093538927.55</v>
      </c>
      <c r="G118" s="44">
        <f t="shared" si="3"/>
        <v>25.384035796877765</v>
      </c>
    </row>
    <row r="119" spans="1:7" ht="56.25" outlineLevel="1">
      <c r="A119" s="43">
        <v>110</v>
      </c>
      <c r="B119" s="23" t="s">
        <v>215</v>
      </c>
      <c r="C119" s="11" t="s">
        <v>214</v>
      </c>
      <c r="D119" s="8">
        <v>2801274794.3299999</v>
      </c>
      <c r="E119" s="14">
        <v>714386769.75999999</v>
      </c>
      <c r="F119" s="45">
        <f t="shared" si="2"/>
        <v>2086888024.5699999</v>
      </c>
      <c r="G119" s="44">
        <f t="shared" si="3"/>
        <v>25.50220246888934</v>
      </c>
    </row>
    <row r="120" spans="1:7" ht="37.5" outlineLevel="2">
      <c r="A120" s="43">
        <v>111</v>
      </c>
      <c r="B120" s="23" t="s">
        <v>217</v>
      </c>
      <c r="C120" s="11" t="s">
        <v>216</v>
      </c>
      <c r="D120" s="8">
        <v>967800400</v>
      </c>
      <c r="E120" s="14">
        <v>307715800</v>
      </c>
      <c r="F120" s="45">
        <f t="shared" si="2"/>
        <v>660084600</v>
      </c>
      <c r="G120" s="44">
        <f t="shared" si="3"/>
        <v>31.795378468535457</v>
      </c>
    </row>
    <row r="121" spans="1:7" ht="75" outlineLevel="3">
      <c r="A121" s="43">
        <v>112</v>
      </c>
      <c r="B121" s="24" t="s">
        <v>219</v>
      </c>
      <c r="C121" s="12" t="s">
        <v>218</v>
      </c>
      <c r="D121" s="9">
        <v>955451000</v>
      </c>
      <c r="E121" s="15">
        <v>304004000</v>
      </c>
      <c r="F121" s="46">
        <f t="shared" si="2"/>
        <v>651447000</v>
      </c>
      <c r="G121" s="47">
        <f t="shared" si="3"/>
        <v>31.817853558162586</v>
      </c>
    </row>
    <row r="122" spans="1:7" ht="75" outlineLevel="3">
      <c r="A122" s="43">
        <v>113</v>
      </c>
      <c r="B122" s="24" t="s">
        <v>221</v>
      </c>
      <c r="C122" s="12" t="s">
        <v>220</v>
      </c>
      <c r="D122" s="9">
        <v>12349400</v>
      </c>
      <c r="E122" s="15">
        <v>3711800</v>
      </c>
      <c r="F122" s="46">
        <f t="shared" si="2"/>
        <v>8637600</v>
      </c>
      <c r="G122" s="47">
        <f t="shared" si="3"/>
        <v>30.056520964581274</v>
      </c>
    </row>
    <row r="123" spans="1:7" ht="56.25" outlineLevel="2">
      <c r="A123" s="43">
        <v>114</v>
      </c>
      <c r="B123" s="23" t="s">
        <v>223</v>
      </c>
      <c r="C123" s="11" t="s">
        <v>222</v>
      </c>
      <c r="D123" s="8">
        <v>302335549.19999999</v>
      </c>
      <c r="E123" s="14">
        <v>31963655.989999998</v>
      </c>
      <c r="F123" s="45">
        <f t="shared" si="2"/>
        <v>270371893.20999998</v>
      </c>
      <c r="G123" s="44">
        <f t="shared" si="3"/>
        <v>10.572245332901792</v>
      </c>
    </row>
    <row r="124" spans="1:7" ht="93.75" outlineLevel="3">
      <c r="A124" s="43">
        <v>115</v>
      </c>
      <c r="B124" s="24" t="s">
        <v>225</v>
      </c>
      <c r="C124" s="12" t="s">
        <v>224</v>
      </c>
      <c r="D124" s="9">
        <v>42101400</v>
      </c>
      <c r="E124" s="15">
        <v>13333611.99</v>
      </c>
      <c r="F124" s="46">
        <f t="shared" si="2"/>
        <v>28767788.009999998</v>
      </c>
      <c r="G124" s="47">
        <f t="shared" si="3"/>
        <v>31.670234220239706</v>
      </c>
    </row>
    <row r="125" spans="1:7" ht="93.75" outlineLevel="3">
      <c r="A125" s="43">
        <v>116</v>
      </c>
      <c r="B125" s="24" t="s">
        <v>227</v>
      </c>
      <c r="C125" s="12" t="s">
        <v>226</v>
      </c>
      <c r="D125" s="9">
        <v>9539444</v>
      </c>
      <c r="E125" s="15">
        <v>9539444</v>
      </c>
      <c r="F125" s="46">
        <f t="shared" si="2"/>
        <v>0</v>
      </c>
      <c r="G125" s="47">
        <f t="shared" si="3"/>
        <v>100</v>
      </c>
    </row>
    <row r="126" spans="1:7" ht="56.25" outlineLevel="3">
      <c r="A126" s="43">
        <v>117</v>
      </c>
      <c r="B126" s="24" t="s">
        <v>229</v>
      </c>
      <c r="C126" s="12" t="s">
        <v>228</v>
      </c>
      <c r="D126" s="9">
        <v>4692000</v>
      </c>
      <c r="E126" s="15">
        <v>4692000</v>
      </c>
      <c r="F126" s="46">
        <f t="shared" si="2"/>
        <v>0</v>
      </c>
      <c r="G126" s="47">
        <f t="shared" si="3"/>
        <v>100</v>
      </c>
    </row>
    <row r="127" spans="1:7" ht="37.5" outlineLevel="3">
      <c r="A127" s="43">
        <v>118</v>
      </c>
      <c r="B127" s="24" t="s">
        <v>231</v>
      </c>
      <c r="C127" s="12" t="s">
        <v>230</v>
      </c>
      <c r="D127" s="9">
        <v>7792627.9500000002</v>
      </c>
      <c r="E127" s="15">
        <v>0</v>
      </c>
      <c r="F127" s="46">
        <f t="shared" si="2"/>
        <v>7792627.9500000002</v>
      </c>
      <c r="G127" s="47"/>
    </row>
    <row r="128" spans="1:7" ht="37.5" outlineLevel="3">
      <c r="A128" s="43">
        <v>119</v>
      </c>
      <c r="B128" s="24" t="s">
        <v>233</v>
      </c>
      <c r="C128" s="12" t="s">
        <v>232</v>
      </c>
      <c r="D128" s="9">
        <v>146900</v>
      </c>
      <c r="E128" s="15">
        <v>0</v>
      </c>
      <c r="F128" s="46">
        <f t="shared" si="2"/>
        <v>146900</v>
      </c>
      <c r="G128" s="47"/>
    </row>
    <row r="129" spans="1:7" ht="56.25" outlineLevel="3">
      <c r="A129" s="43">
        <v>120</v>
      </c>
      <c r="B129" s="24" t="s">
        <v>235</v>
      </c>
      <c r="C129" s="12" t="s">
        <v>234</v>
      </c>
      <c r="D129" s="9">
        <v>36644751.990000002</v>
      </c>
      <c r="E129" s="15">
        <v>0</v>
      </c>
      <c r="F129" s="46">
        <f t="shared" si="2"/>
        <v>36644751.990000002</v>
      </c>
      <c r="G129" s="47"/>
    </row>
    <row r="130" spans="1:7" ht="56.25" outlineLevel="3">
      <c r="A130" s="43">
        <v>121</v>
      </c>
      <c r="B130" s="24" t="s">
        <v>237</v>
      </c>
      <c r="C130" s="12" t="s">
        <v>236</v>
      </c>
      <c r="D130" s="9">
        <v>24376294.449999999</v>
      </c>
      <c r="E130" s="15">
        <v>0</v>
      </c>
      <c r="F130" s="46">
        <f t="shared" si="2"/>
        <v>24376294.449999999</v>
      </c>
      <c r="G130" s="47"/>
    </row>
    <row r="131" spans="1:7" ht="93.75" outlineLevel="3">
      <c r="A131" s="43">
        <v>122</v>
      </c>
      <c r="B131" s="24" t="s">
        <v>239</v>
      </c>
      <c r="C131" s="12" t="s">
        <v>238</v>
      </c>
      <c r="D131" s="9">
        <v>48720200</v>
      </c>
      <c r="E131" s="15">
        <v>0</v>
      </c>
      <c r="F131" s="46">
        <f t="shared" si="2"/>
        <v>48720200</v>
      </c>
      <c r="G131" s="47"/>
    </row>
    <row r="132" spans="1:7" ht="243.75" outlineLevel="3">
      <c r="A132" s="43">
        <v>123</v>
      </c>
      <c r="B132" s="25" t="s">
        <v>241</v>
      </c>
      <c r="C132" s="12" t="s">
        <v>240</v>
      </c>
      <c r="D132" s="9">
        <v>781900</v>
      </c>
      <c r="E132" s="15">
        <v>0</v>
      </c>
      <c r="F132" s="46">
        <f t="shared" si="2"/>
        <v>781900</v>
      </c>
      <c r="G132" s="44"/>
    </row>
    <row r="133" spans="1:7" ht="93.75" outlineLevel="3">
      <c r="A133" s="43">
        <v>124</v>
      </c>
      <c r="B133" s="24" t="s">
        <v>243</v>
      </c>
      <c r="C133" s="12" t="s">
        <v>242</v>
      </c>
      <c r="D133" s="9">
        <v>350000</v>
      </c>
      <c r="E133" s="15">
        <v>0</v>
      </c>
      <c r="F133" s="46">
        <f t="shared" si="2"/>
        <v>350000</v>
      </c>
      <c r="G133" s="47"/>
    </row>
    <row r="134" spans="1:7" ht="75" outlineLevel="3">
      <c r="A134" s="43">
        <v>125</v>
      </c>
      <c r="B134" s="24" t="s">
        <v>245</v>
      </c>
      <c r="C134" s="12" t="s">
        <v>244</v>
      </c>
      <c r="D134" s="9">
        <v>49850000</v>
      </c>
      <c r="E134" s="15">
        <v>0</v>
      </c>
      <c r="F134" s="46">
        <f t="shared" si="2"/>
        <v>49850000</v>
      </c>
      <c r="G134" s="47"/>
    </row>
    <row r="135" spans="1:7" ht="56.25" outlineLevel="3">
      <c r="A135" s="43">
        <v>126</v>
      </c>
      <c r="B135" s="24" t="s">
        <v>247</v>
      </c>
      <c r="C135" s="12" t="s">
        <v>246</v>
      </c>
      <c r="D135" s="9">
        <v>2239100</v>
      </c>
      <c r="E135" s="15">
        <v>2239100</v>
      </c>
      <c r="F135" s="46">
        <f t="shared" si="2"/>
        <v>0</v>
      </c>
      <c r="G135" s="47">
        <f t="shared" si="3"/>
        <v>100</v>
      </c>
    </row>
    <row r="136" spans="1:7" ht="56.25" outlineLevel="3">
      <c r="A136" s="43">
        <v>127</v>
      </c>
      <c r="B136" s="24" t="s">
        <v>249</v>
      </c>
      <c r="C136" s="12" t="s">
        <v>248</v>
      </c>
      <c r="D136" s="9">
        <v>15000000</v>
      </c>
      <c r="E136" s="15">
        <v>0</v>
      </c>
      <c r="F136" s="46">
        <f t="shared" si="2"/>
        <v>15000000</v>
      </c>
      <c r="G136" s="47"/>
    </row>
    <row r="137" spans="1:7" ht="75" outlineLevel="3">
      <c r="A137" s="43">
        <v>128</v>
      </c>
      <c r="B137" s="24" t="s">
        <v>251</v>
      </c>
      <c r="C137" s="12" t="s">
        <v>250</v>
      </c>
      <c r="D137" s="9">
        <v>168800</v>
      </c>
      <c r="E137" s="15">
        <v>0</v>
      </c>
      <c r="F137" s="46">
        <f t="shared" si="2"/>
        <v>168800</v>
      </c>
      <c r="G137" s="47"/>
    </row>
    <row r="138" spans="1:7" ht="93.75" outlineLevel="3">
      <c r="A138" s="43">
        <v>129</v>
      </c>
      <c r="B138" s="24" t="s">
        <v>253</v>
      </c>
      <c r="C138" s="12" t="s">
        <v>252</v>
      </c>
      <c r="D138" s="9">
        <v>13479200</v>
      </c>
      <c r="E138" s="15">
        <v>0</v>
      </c>
      <c r="F138" s="46">
        <f t="shared" si="2"/>
        <v>13479200</v>
      </c>
      <c r="G138" s="44"/>
    </row>
    <row r="139" spans="1:7" ht="56.25" outlineLevel="3">
      <c r="A139" s="43">
        <v>130</v>
      </c>
      <c r="B139" s="24" t="s">
        <v>255</v>
      </c>
      <c r="C139" s="12" t="s">
        <v>254</v>
      </c>
      <c r="D139" s="9">
        <v>30612200</v>
      </c>
      <c r="E139" s="15">
        <v>0</v>
      </c>
      <c r="F139" s="46">
        <f t="shared" ref="F139:F175" si="4">D139-E139</f>
        <v>30612200</v>
      </c>
      <c r="G139" s="44"/>
    </row>
    <row r="140" spans="1:7" ht="75" outlineLevel="3">
      <c r="A140" s="43">
        <v>131</v>
      </c>
      <c r="B140" s="24" t="s">
        <v>257</v>
      </c>
      <c r="C140" s="12" t="s">
        <v>256</v>
      </c>
      <c r="D140" s="9">
        <v>3452500</v>
      </c>
      <c r="E140" s="15">
        <v>0</v>
      </c>
      <c r="F140" s="46">
        <f t="shared" si="4"/>
        <v>3452500</v>
      </c>
      <c r="G140" s="44"/>
    </row>
    <row r="141" spans="1:7" ht="131.25" outlineLevel="3">
      <c r="A141" s="43">
        <v>132</v>
      </c>
      <c r="B141" s="25" t="s">
        <v>259</v>
      </c>
      <c r="C141" s="12" t="s">
        <v>258</v>
      </c>
      <c r="D141" s="9">
        <v>10228730.810000001</v>
      </c>
      <c r="E141" s="15">
        <v>0</v>
      </c>
      <c r="F141" s="46">
        <f t="shared" si="4"/>
        <v>10228730.810000001</v>
      </c>
      <c r="G141" s="44"/>
    </row>
    <row r="142" spans="1:7" ht="93.75" outlineLevel="3">
      <c r="A142" s="43">
        <v>133</v>
      </c>
      <c r="B142" s="24" t="s">
        <v>261</v>
      </c>
      <c r="C142" s="12" t="s">
        <v>260</v>
      </c>
      <c r="D142" s="9">
        <v>2159500</v>
      </c>
      <c r="E142" s="15">
        <v>2159500</v>
      </c>
      <c r="F142" s="46">
        <f t="shared" si="4"/>
        <v>0</v>
      </c>
      <c r="G142" s="47">
        <f t="shared" ref="G142:G176" si="5">E142/D142*100</f>
        <v>100</v>
      </c>
    </row>
    <row r="143" spans="1:7" ht="37.5" outlineLevel="2">
      <c r="A143" s="43">
        <v>134</v>
      </c>
      <c r="B143" s="23" t="s">
        <v>263</v>
      </c>
      <c r="C143" s="11" t="s">
        <v>262</v>
      </c>
      <c r="D143" s="8">
        <v>1471314499.8</v>
      </c>
      <c r="E143" s="14">
        <v>360861489.76999998</v>
      </c>
      <c r="F143" s="45">
        <f t="shared" si="4"/>
        <v>1110453010.03</v>
      </c>
      <c r="G143" s="44">
        <f t="shared" si="5"/>
        <v>24.52646866588027</v>
      </c>
    </row>
    <row r="144" spans="1:7" ht="150" outlineLevel="3">
      <c r="A144" s="43">
        <v>135</v>
      </c>
      <c r="B144" s="25" t="s">
        <v>265</v>
      </c>
      <c r="C144" s="12" t="s">
        <v>264</v>
      </c>
      <c r="D144" s="9">
        <v>1200200</v>
      </c>
      <c r="E144" s="15">
        <v>340500</v>
      </c>
      <c r="F144" s="46">
        <f t="shared" si="4"/>
        <v>859700</v>
      </c>
      <c r="G144" s="47">
        <f t="shared" si="5"/>
        <v>28.37027162139643</v>
      </c>
    </row>
    <row r="145" spans="1:7" ht="356.25" outlineLevel="3">
      <c r="A145" s="43">
        <v>136</v>
      </c>
      <c r="B145" s="25" t="s">
        <v>267</v>
      </c>
      <c r="C145" s="12" t="s">
        <v>266</v>
      </c>
      <c r="D145" s="9">
        <v>190982300</v>
      </c>
      <c r="E145" s="15">
        <v>47544584</v>
      </c>
      <c r="F145" s="46">
        <f t="shared" si="4"/>
        <v>143437716</v>
      </c>
      <c r="G145" s="47">
        <f t="shared" si="5"/>
        <v>24.894759357280755</v>
      </c>
    </row>
    <row r="146" spans="1:7" ht="375" outlineLevel="3">
      <c r="A146" s="43">
        <v>137</v>
      </c>
      <c r="B146" s="25" t="s">
        <v>269</v>
      </c>
      <c r="C146" s="12" t="s">
        <v>268</v>
      </c>
      <c r="D146" s="9">
        <v>145162700</v>
      </c>
      <c r="E146" s="15">
        <v>35631970</v>
      </c>
      <c r="F146" s="46">
        <f t="shared" si="4"/>
        <v>109530730</v>
      </c>
      <c r="G146" s="47">
        <f t="shared" si="5"/>
        <v>24.546229851056779</v>
      </c>
    </row>
    <row r="147" spans="1:7" ht="168.75" outlineLevel="3">
      <c r="A147" s="43">
        <v>138</v>
      </c>
      <c r="B147" s="25" t="s">
        <v>271</v>
      </c>
      <c r="C147" s="12" t="s">
        <v>270</v>
      </c>
      <c r="D147" s="9">
        <v>384100</v>
      </c>
      <c r="E147" s="15">
        <v>69800</v>
      </c>
      <c r="F147" s="46">
        <f t="shared" si="4"/>
        <v>314300</v>
      </c>
      <c r="G147" s="47">
        <f t="shared" si="5"/>
        <v>18.172350950273366</v>
      </c>
    </row>
    <row r="148" spans="1:7" ht="131.25" outlineLevel="3">
      <c r="A148" s="43">
        <v>139</v>
      </c>
      <c r="B148" s="25" t="s">
        <v>273</v>
      </c>
      <c r="C148" s="12" t="s">
        <v>272</v>
      </c>
      <c r="D148" s="9">
        <v>1260600</v>
      </c>
      <c r="E148" s="15">
        <v>329900</v>
      </c>
      <c r="F148" s="46">
        <f t="shared" si="4"/>
        <v>930700</v>
      </c>
      <c r="G148" s="47">
        <f t="shared" si="5"/>
        <v>26.170077740758369</v>
      </c>
    </row>
    <row r="149" spans="1:7" ht="131.25" outlineLevel="3">
      <c r="A149" s="43">
        <v>140</v>
      </c>
      <c r="B149" s="25" t="s">
        <v>275</v>
      </c>
      <c r="C149" s="12" t="s">
        <v>274</v>
      </c>
      <c r="D149" s="9">
        <v>3038500</v>
      </c>
      <c r="E149" s="15">
        <v>635631.54</v>
      </c>
      <c r="F149" s="46">
        <f t="shared" si="4"/>
        <v>2402868.46</v>
      </c>
      <c r="G149" s="47">
        <f t="shared" si="5"/>
        <v>20.919254237288136</v>
      </c>
    </row>
    <row r="150" spans="1:7" ht="150" outlineLevel="3">
      <c r="A150" s="43">
        <v>141</v>
      </c>
      <c r="B150" s="25" t="s">
        <v>277</v>
      </c>
      <c r="C150" s="12" t="s">
        <v>276</v>
      </c>
      <c r="D150" s="9">
        <v>8100</v>
      </c>
      <c r="E150" s="15">
        <v>0</v>
      </c>
      <c r="F150" s="46">
        <f t="shared" si="4"/>
        <v>8100</v>
      </c>
      <c r="G150" s="47"/>
    </row>
    <row r="151" spans="1:7" ht="150" outlineLevel="3">
      <c r="A151" s="43">
        <v>142</v>
      </c>
      <c r="B151" s="25" t="s">
        <v>279</v>
      </c>
      <c r="C151" s="12" t="s">
        <v>278</v>
      </c>
      <c r="D151" s="9">
        <v>8356100</v>
      </c>
      <c r="E151" s="15">
        <v>2163500</v>
      </c>
      <c r="F151" s="46">
        <f t="shared" si="4"/>
        <v>6192600</v>
      </c>
      <c r="G151" s="47">
        <f t="shared" si="5"/>
        <v>25.891265063845577</v>
      </c>
    </row>
    <row r="152" spans="1:7" ht="243.75" outlineLevel="3">
      <c r="A152" s="43">
        <v>143</v>
      </c>
      <c r="B152" s="25" t="s">
        <v>281</v>
      </c>
      <c r="C152" s="12" t="s">
        <v>280</v>
      </c>
      <c r="D152" s="9">
        <v>2060600</v>
      </c>
      <c r="E152" s="15">
        <v>515151</v>
      </c>
      <c r="F152" s="46">
        <f t="shared" si="4"/>
        <v>1545449</v>
      </c>
      <c r="G152" s="47">
        <f t="shared" si="5"/>
        <v>25.000048529554498</v>
      </c>
    </row>
    <row r="153" spans="1:7" ht="375" outlineLevel="3">
      <c r="A153" s="43">
        <v>144</v>
      </c>
      <c r="B153" s="25" t="s">
        <v>283</v>
      </c>
      <c r="C153" s="12" t="s">
        <v>282</v>
      </c>
      <c r="D153" s="9">
        <v>512989800</v>
      </c>
      <c r="E153" s="15">
        <v>124083467</v>
      </c>
      <c r="F153" s="46">
        <f t="shared" si="4"/>
        <v>388906333</v>
      </c>
      <c r="G153" s="47">
        <f t="shared" si="5"/>
        <v>24.188291268169465</v>
      </c>
    </row>
    <row r="154" spans="1:7" ht="187.5" outlineLevel="3">
      <c r="A154" s="43">
        <v>145</v>
      </c>
      <c r="B154" s="25" t="s">
        <v>285</v>
      </c>
      <c r="C154" s="12" t="s">
        <v>284</v>
      </c>
      <c r="D154" s="9">
        <v>20433400</v>
      </c>
      <c r="E154" s="15">
        <v>5884588.2300000004</v>
      </c>
      <c r="F154" s="46">
        <f t="shared" si="4"/>
        <v>14548811.77</v>
      </c>
      <c r="G154" s="47">
        <f t="shared" si="5"/>
        <v>28.798869644797247</v>
      </c>
    </row>
    <row r="155" spans="1:7" ht="225" outlineLevel="3">
      <c r="A155" s="43">
        <v>146</v>
      </c>
      <c r="B155" s="25" t="s">
        <v>287</v>
      </c>
      <c r="C155" s="12" t="s">
        <v>286</v>
      </c>
      <c r="D155" s="9">
        <v>4230000</v>
      </c>
      <c r="E155" s="15">
        <v>155850</v>
      </c>
      <c r="F155" s="46">
        <f t="shared" si="4"/>
        <v>4074150</v>
      </c>
      <c r="G155" s="47">
        <f t="shared" si="5"/>
        <v>3.6843971631205674</v>
      </c>
    </row>
    <row r="156" spans="1:7" ht="375" outlineLevel="3">
      <c r="A156" s="43">
        <v>147</v>
      </c>
      <c r="B156" s="25" t="s">
        <v>289</v>
      </c>
      <c r="C156" s="12" t="s">
        <v>288</v>
      </c>
      <c r="D156" s="9">
        <v>502569600</v>
      </c>
      <c r="E156" s="15">
        <v>127900418</v>
      </c>
      <c r="F156" s="46">
        <f t="shared" si="4"/>
        <v>374669182</v>
      </c>
      <c r="G156" s="47">
        <f t="shared" si="5"/>
        <v>25.449294585267396</v>
      </c>
    </row>
    <row r="157" spans="1:7" ht="131.25" outlineLevel="3">
      <c r="A157" s="43">
        <v>148</v>
      </c>
      <c r="B157" s="25" t="s">
        <v>291</v>
      </c>
      <c r="C157" s="12" t="s">
        <v>290</v>
      </c>
      <c r="D157" s="9">
        <v>3471200</v>
      </c>
      <c r="E157" s="15">
        <v>1038500</v>
      </c>
      <c r="F157" s="46">
        <f t="shared" si="4"/>
        <v>2432700</v>
      </c>
      <c r="G157" s="47">
        <f t="shared" si="5"/>
        <v>29.917607743719749</v>
      </c>
    </row>
    <row r="158" spans="1:7" ht="131.25" outlineLevel="3">
      <c r="A158" s="43">
        <v>149</v>
      </c>
      <c r="B158" s="25" t="s">
        <v>293</v>
      </c>
      <c r="C158" s="12" t="s">
        <v>292</v>
      </c>
      <c r="D158" s="9">
        <v>45714800</v>
      </c>
      <c r="E158" s="15">
        <v>0</v>
      </c>
      <c r="F158" s="46">
        <f t="shared" si="4"/>
        <v>45714800</v>
      </c>
      <c r="G158" s="47"/>
    </row>
    <row r="159" spans="1:7" ht="225" outlineLevel="3">
      <c r="A159" s="43">
        <v>150</v>
      </c>
      <c r="B159" s="25" t="s">
        <v>295</v>
      </c>
      <c r="C159" s="12" t="s">
        <v>294</v>
      </c>
      <c r="D159" s="9">
        <v>145400</v>
      </c>
      <c r="E159" s="15">
        <v>36350</v>
      </c>
      <c r="F159" s="46">
        <f t="shared" si="4"/>
        <v>109050</v>
      </c>
      <c r="G159" s="47">
        <f t="shared" si="5"/>
        <v>25</v>
      </c>
    </row>
    <row r="160" spans="1:7" ht="131.25" outlineLevel="3">
      <c r="A160" s="43">
        <v>151</v>
      </c>
      <c r="B160" s="24" t="s">
        <v>297</v>
      </c>
      <c r="C160" s="12" t="s">
        <v>296</v>
      </c>
      <c r="D160" s="9">
        <v>14911500</v>
      </c>
      <c r="E160" s="15">
        <v>1616400</v>
      </c>
      <c r="F160" s="46">
        <f t="shared" si="4"/>
        <v>13295100</v>
      </c>
      <c r="G160" s="47">
        <f t="shared" si="5"/>
        <v>10.839955738859269</v>
      </c>
    </row>
    <row r="161" spans="1:7" ht="93.75" outlineLevel="3">
      <c r="A161" s="43">
        <v>152</v>
      </c>
      <c r="B161" s="24" t="s">
        <v>299</v>
      </c>
      <c r="C161" s="12" t="s">
        <v>298</v>
      </c>
      <c r="D161" s="9">
        <v>14393399.800000001</v>
      </c>
      <c r="E161" s="15">
        <v>12914880</v>
      </c>
      <c r="F161" s="46">
        <f t="shared" si="4"/>
        <v>1478519.8000000007</v>
      </c>
      <c r="G161" s="47">
        <f t="shared" si="5"/>
        <v>89.727793151413735</v>
      </c>
    </row>
    <row r="162" spans="1:7" ht="93.75" outlineLevel="3">
      <c r="A162" s="43">
        <v>153</v>
      </c>
      <c r="B162" s="24" t="s">
        <v>301</v>
      </c>
      <c r="C162" s="12" t="s">
        <v>300</v>
      </c>
      <c r="D162" s="9">
        <v>2200</v>
      </c>
      <c r="E162" s="15">
        <v>0</v>
      </c>
      <c r="F162" s="46">
        <f t="shared" si="4"/>
        <v>2200</v>
      </c>
      <c r="G162" s="47"/>
    </row>
    <row r="163" spans="1:7" ht="37.5" outlineLevel="2">
      <c r="A163" s="43">
        <v>154</v>
      </c>
      <c r="B163" s="23" t="s">
        <v>303</v>
      </c>
      <c r="C163" s="11" t="s">
        <v>302</v>
      </c>
      <c r="D163" s="8">
        <v>59824345.329999998</v>
      </c>
      <c r="E163" s="14">
        <v>13845824</v>
      </c>
      <c r="F163" s="45">
        <f t="shared" si="4"/>
        <v>45978521.329999998</v>
      </c>
      <c r="G163" s="44">
        <f t="shared" si="5"/>
        <v>23.144129574046104</v>
      </c>
    </row>
    <row r="164" spans="1:7" ht="131.25" outlineLevel="3">
      <c r="A164" s="43">
        <v>155</v>
      </c>
      <c r="B164" s="24" t="s">
        <v>305</v>
      </c>
      <c r="C164" s="12" t="s">
        <v>304</v>
      </c>
      <c r="D164" s="9">
        <v>1277850</v>
      </c>
      <c r="E164" s="15">
        <v>0</v>
      </c>
      <c r="F164" s="46">
        <f t="shared" si="4"/>
        <v>1277850</v>
      </c>
      <c r="G164" s="47"/>
    </row>
    <row r="165" spans="1:7" ht="112.5" outlineLevel="3">
      <c r="A165" s="43">
        <v>156</v>
      </c>
      <c r="B165" s="24" t="s">
        <v>307</v>
      </c>
      <c r="C165" s="12" t="s">
        <v>306</v>
      </c>
      <c r="D165" s="9">
        <v>50621800</v>
      </c>
      <c r="E165" s="15">
        <v>12260524</v>
      </c>
      <c r="F165" s="46">
        <f t="shared" si="4"/>
        <v>38361276</v>
      </c>
      <c r="G165" s="47">
        <f t="shared" si="5"/>
        <v>24.219849946070664</v>
      </c>
    </row>
    <row r="166" spans="1:7" ht="131.25" outlineLevel="3">
      <c r="A166" s="43">
        <v>157</v>
      </c>
      <c r="B166" s="25" t="s">
        <v>309</v>
      </c>
      <c r="C166" s="12" t="s">
        <v>308</v>
      </c>
      <c r="D166" s="9">
        <v>1357600</v>
      </c>
      <c r="E166" s="15">
        <v>0</v>
      </c>
      <c r="F166" s="46">
        <f t="shared" si="4"/>
        <v>1357600</v>
      </c>
      <c r="G166" s="47"/>
    </row>
    <row r="167" spans="1:7" ht="75" outlineLevel="3">
      <c r="A167" s="43">
        <v>158</v>
      </c>
      <c r="B167" s="24" t="s">
        <v>311</v>
      </c>
      <c r="C167" s="12" t="s">
        <v>310</v>
      </c>
      <c r="D167" s="9">
        <v>1585300</v>
      </c>
      <c r="E167" s="15">
        <v>1585300</v>
      </c>
      <c r="F167" s="46">
        <f t="shared" si="4"/>
        <v>0</v>
      </c>
      <c r="G167" s="47">
        <f t="shared" si="5"/>
        <v>100</v>
      </c>
    </row>
    <row r="168" spans="1:7" ht="75" outlineLevel="3">
      <c r="A168" s="43">
        <v>159</v>
      </c>
      <c r="B168" s="24" t="s">
        <v>313</v>
      </c>
      <c r="C168" s="12" t="s">
        <v>312</v>
      </c>
      <c r="D168" s="9">
        <v>883800</v>
      </c>
      <c r="E168" s="15">
        <v>0</v>
      </c>
      <c r="F168" s="46">
        <f t="shared" si="4"/>
        <v>883800</v>
      </c>
      <c r="G168" s="47"/>
    </row>
    <row r="169" spans="1:7" ht="168.75" outlineLevel="3">
      <c r="A169" s="43">
        <v>160</v>
      </c>
      <c r="B169" s="25" t="s">
        <v>315</v>
      </c>
      <c r="C169" s="12" t="s">
        <v>314</v>
      </c>
      <c r="D169" s="9">
        <v>98395.33</v>
      </c>
      <c r="E169" s="15">
        <v>0</v>
      </c>
      <c r="F169" s="46">
        <f t="shared" si="4"/>
        <v>98395.33</v>
      </c>
      <c r="G169" s="47"/>
    </row>
    <row r="170" spans="1:7" ht="75" outlineLevel="3">
      <c r="A170" s="43">
        <v>161</v>
      </c>
      <c r="B170" s="24" t="s">
        <v>317</v>
      </c>
      <c r="C170" s="12" t="s">
        <v>316</v>
      </c>
      <c r="D170" s="9">
        <v>3999600</v>
      </c>
      <c r="E170" s="15">
        <v>0</v>
      </c>
      <c r="F170" s="46">
        <f t="shared" si="4"/>
        <v>3999600</v>
      </c>
      <c r="G170" s="47"/>
    </row>
    <row r="171" spans="1:7" ht="112.5" outlineLevel="1">
      <c r="A171" s="43">
        <v>162</v>
      </c>
      <c r="B171" s="23" t="s">
        <v>319</v>
      </c>
      <c r="C171" s="11" t="s">
        <v>318</v>
      </c>
      <c r="D171" s="8">
        <v>0</v>
      </c>
      <c r="E171" s="14">
        <v>5657195.8200000003</v>
      </c>
      <c r="F171" s="45">
        <f t="shared" si="4"/>
        <v>-5657195.8200000003</v>
      </c>
      <c r="G171" s="44"/>
    </row>
    <row r="172" spans="1:7" ht="56.25" outlineLevel="3">
      <c r="A172" s="43">
        <v>163</v>
      </c>
      <c r="B172" s="24" t="s">
        <v>321</v>
      </c>
      <c r="C172" s="12" t="s">
        <v>320</v>
      </c>
      <c r="D172" s="9">
        <v>0</v>
      </c>
      <c r="E172" s="15">
        <v>2469913.4500000002</v>
      </c>
      <c r="F172" s="46">
        <f t="shared" si="4"/>
        <v>-2469913.4500000002</v>
      </c>
      <c r="G172" s="44"/>
    </row>
    <row r="173" spans="1:7" ht="56.25" outlineLevel="3">
      <c r="A173" s="43">
        <v>164</v>
      </c>
      <c r="B173" s="24" t="s">
        <v>323</v>
      </c>
      <c r="C173" s="12" t="s">
        <v>322</v>
      </c>
      <c r="D173" s="9">
        <v>0</v>
      </c>
      <c r="E173" s="15">
        <v>3187282.37</v>
      </c>
      <c r="F173" s="46">
        <f t="shared" si="4"/>
        <v>-3187282.37</v>
      </c>
      <c r="G173" s="44"/>
    </row>
    <row r="174" spans="1:7" ht="75" outlineLevel="1">
      <c r="A174" s="43">
        <v>165</v>
      </c>
      <c r="B174" s="23" t="s">
        <v>325</v>
      </c>
      <c r="C174" s="11" t="s">
        <v>324</v>
      </c>
      <c r="D174" s="8">
        <v>4477231.9400000004</v>
      </c>
      <c r="E174" s="14">
        <v>-7830866.8600000003</v>
      </c>
      <c r="F174" s="45">
        <f t="shared" si="4"/>
        <v>12308098.800000001</v>
      </c>
      <c r="G174" s="44">
        <f t="shared" si="5"/>
        <v>-174.90420342172399</v>
      </c>
    </row>
    <row r="175" spans="1:7" ht="75" outlineLevel="3">
      <c r="A175" s="43">
        <v>166</v>
      </c>
      <c r="B175" s="37" t="s">
        <v>327</v>
      </c>
      <c r="C175" s="38" t="s">
        <v>326</v>
      </c>
      <c r="D175" s="39">
        <v>4477231.9400000004</v>
      </c>
      <c r="E175" s="40">
        <v>-7830866.8600000003</v>
      </c>
      <c r="F175" s="46">
        <f t="shared" si="4"/>
        <v>12308098.800000001</v>
      </c>
      <c r="G175" s="47">
        <f t="shared" si="5"/>
        <v>-174.90420342172399</v>
      </c>
    </row>
    <row r="176" spans="1:7" ht="19.5" customHeight="1">
      <c r="A176" s="43">
        <v>167</v>
      </c>
      <c r="B176" s="41" t="s">
        <v>342</v>
      </c>
      <c r="C176" s="36"/>
      <c r="D176" s="42">
        <f>D10+D118</f>
        <v>4252614446.27</v>
      </c>
      <c r="E176" s="42">
        <f t="shared" ref="E176:F176" si="6">E10+E118</f>
        <v>977802143.01999998</v>
      </c>
      <c r="F176" s="45">
        <f t="shared" si="6"/>
        <v>3274812303.25</v>
      </c>
      <c r="G176" s="44">
        <f t="shared" si="5"/>
        <v>22.992964807276088</v>
      </c>
    </row>
  </sheetData>
  <mergeCells count="8">
    <mergeCell ref="C5:E5"/>
    <mergeCell ref="C7:E7"/>
    <mergeCell ref="A8:G8"/>
    <mergeCell ref="A6:G6"/>
    <mergeCell ref="F1:G1"/>
    <mergeCell ref="F2:G2"/>
    <mergeCell ref="F3:G3"/>
    <mergeCell ref="F4:G4"/>
  </mergeCells>
  <pageMargins left="0.74803149606299213" right="0.74803149606299213" top="0.98425196850393704" bottom="0.98425196850393704" header="0.51181102362204722" footer="0.51181102362204722"/>
  <pageSetup paperSize="9" scale="4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ДЧБ</vt:lpstr>
      <vt:lpstr>ДЧБ!APPT</vt:lpstr>
      <vt:lpstr>ДЧБ!LAST_CELL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Иванова</dc:creator>
  <dc:description>POI HSSF rep:2.55.0.116</dc:description>
  <cp:lastModifiedBy>Голубева</cp:lastModifiedBy>
  <cp:lastPrinted>2023-04-12T09:15:27Z</cp:lastPrinted>
  <dcterms:created xsi:type="dcterms:W3CDTF">2023-04-10T07:08:20Z</dcterms:created>
  <dcterms:modified xsi:type="dcterms:W3CDTF">2023-04-18T07:23:10Z</dcterms:modified>
</cp:coreProperties>
</file>