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775"/>
  </bookViews>
  <sheets>
    <sheet name="Приложение 20 к пост" sheetId="1" r:id="rId1"/>
  </sheets>
  <definedNames>
    <definedName name="_xlnm._FilterDatabase" localSheetId="0" hidden="1">'Приложение 20 к пост'!$A$13:$I$44</definedName>
    <definedName name="_xlnm.Print_Area" localSheetId="0">'Приложение 20 к пост'!$A$1:$H$48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9" i="1" l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16" i="1"/>
  <c r="H17" i="1"/>
  <c r="H18" i="1"/>
  <c r="D33" i="1"/>
  <c r="E33" i="1"/>
  <c r="H15" i="1"/>
</calcChain>
</file>

<file path=xl/sharedStrings.xml><?xml version="1.0" encoding="utf-8"?>
<sst xmlns="http://schemas.openxmlformats.org/spreadsheetml/2006/main" count="115" uniqueCount="74">
  <si>
    <t>к постановлению Администрации</t>
  </si>
  <si>
    <t>Базовый норматив затрат на оказание муниципальных услуг, оказываемых  муниципальными бюджетными, муниципальными автономными учреждениями культуры, муниципальными бюджетными учреждениями дополнительного образования в сфере культуры</t>
  </si>
  <si>
    <t>№</t>
  </si>
  <si>
    <t>Базовый норматив затрат на единицу объема 
(руб.)</t>
  </si>
  <si>
    <t>Затраты на оплату труда работников, непосредственно связанных с оказанием услуги (руб.)</t>
  </si>
  <si>
    <t>Затраты на коммунальные услуги 
(руб.)</t>
  </si>
  <si>
    <t>Отраслевой корректирующий коэффициент</t>
  </si>
  <si>
    <t>Нормативные 
затраты на 
оказание 
муниципальной
услуги (руб.)</t>
  </si>
  <si>
    <t>Содержание муниципальной 
услуги, условия (формы) оказания муниципальной услуги</t>
  </si>
  <si>
    <t>Показ (организация показа) спектаклей (театральных постановок)</t>
  </si>
  <si>
    <t>в стационарных условиях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</si>
  <si>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</si>
  <si>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</si>
  <si>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Создание экспозиций (выставок) музеев, организация выездных выставок</t>
  </si>
  <si>
    <t xml:space="preserve">Реализация дополнительных предпрофессиональных программ в области искусств </t>
  </si>
  <si>
    <t>Наименование муниципальной 
услуги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</si>
  <si>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</si>
  <si>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Формирование, учет, изучение, обеспечение физического сохранения и безопасности музейных предметов, музейных коллекций</t>
  </si>
  <si>
    <t>Формирование, сохранение, содержание и учет коллекций диких и домашних животных, растений</t>
  </si>
  <si>
    <t>с учетом всех форм (стационар)</t>
  </si>
  <si>
    <t>с учетом всех форм (на выезде)</t>
  </si>
  <si>
    <t>с учетом всех форм, в стационарных условиях</t>
  </si>
  <si>
    <t>Создание спектаклей</t>
  </si>
  <si>
    <t>музыкальная комедия, 
малая форма (камерный спектакль)</t>
  </si>
  <si>
    <t>кукольный спектакль,
малая форма (камерный спектакль)</t>
  </si>
  <si>
    <r>
      <t xml:space="preserve">Создание спектаклей </t>
    </r>
    <r>
      <rPr>
        <sz val="10"/>
        <color indexed="30"/>
        <rFont val="Times New Roman"/>
        <family val="1"/>
        <charset val="204"/>
      </rPr>
      <t/>
    </r>
  </si>
  <si>
    <t>музыкальная комедия, 
большая форма (многонаселенная пьеса, из двух и более актов)</t>
  </si>
  <si>
    <t>Создание концертов и концертных программ</t>
  </si>
  <si>
    <t>сборный концерт</t>
  </si>
  <si>
    <t>Организация деятельности клубных формирований и формирований самодеятельного народного творчества (бесплатная)</t>
  </si>
  <si>
    <t xml:space="preserve">культурно-массовых 
(иные зрелищные мероприятия) </t>
  </si>
  <si>
    <t xml:space="preserve">Организация и проведение культурно-массовых мероприятий </t>
  </si>
  <si>
    <t>творческих 
(фестиваль, выставка, конкурс, смотр)</t>
  </si>
  <si>
    <t xml:space="preserve">Реализация дополнительных общеразвивающих программ </t>
  </si>
  <si>
    <t>декоративно-прикладное творчество,очная</t>
  </si>
  <si>
    <t>дизайн, очная</t>
  </si>
  <si>
    <t>архитектура, очная</t>
  </si>
  <si>
    <t>живопись, очная</t>
  </si>
  <si>
    <t>струнные инструменты, очная</t>
  </si>
  <si>
    <t>народные инструменты, очная</t>
  </si>
  <si>
    <t>фортепиано, очная</t>
  </si>
  <si>
    <t>духовые и ударные инструменты, очная</t>
  </si>
  <si>
    <t>Организация деятельности клубных формирований и формирований самодеятельного народного творчества (платно)</t>
  </si>
  <si>
    <t>художественной, очная</t>
  </si>
  <si>
    <t>музыкальный фольклор</t>
  </si>
  <si>
    <t>Показ (организация показа)  концертных программ</t>
  </si>
  <si>
    <t>Показ (организация показа) концертных программ</t>
  </si>
  <si>
    <t>Организация и проведение культурно-массовых мероприятий; Культурно-массовых (иные зрелищные мероприятия); бесплатная</t>
  </si>
  <si>
    <t>ЗАТО г. Железногорск
от ______2021 № ____</t>
  </si>
  <si>
    <t>тк</t>
  </si>
  <si>
    <t>мвц</t>
  </si>
  <si>
    <t>цгб</t>
  </si>
  <si>
    <t>пкио</t>
  </si>
  <si>
    <t>Организация и проведение культурно-массовых мероприятий; Культурно-массовых (иные зрелищные мероприятия); платная</t>
  </si>
  <si>
    <t>с учетом всех форм удаленно через сеть Интернет</t>
  </si>
  <si>
    <t>с учетом всех форм (стационар)  бесплатная</t>
  </si>
  <si>
    <t>МБУК "Центр досуга"</t>
  </si>
  <si>
    <t>МБУК "Дворец культуры"</t>
  </si>
  <si>
    <t>дши№2</t>
  </si>
  <si>
    <t>ДХШ</t>
  </si>
  <si>
    <t>ДШИ МУС</t>
  </si>
  <si>
    <t>ТО</t>
  </si>
  <si>
    <t>ДШИ</t>
  </si>
  <si>
    <t xml:space="preserve"> с учетом всех форм, стационар, платная</t>
  </si>
  <si>
    <t>ДК - РАБОТА</t>
  </si>
  <si>
    <t>ЦД - РАБОТА</t>
  </si>
  <si>
    <t>Приложение № 20</t>
  </si>
  <si>
    <t>с учетом всех форм, вне стационара</t>
  </si>
  <si>
    <t>новый</t>
  </si>
  <si>
    <t>от 27.12.2021 № 2584</t>
  </si>
  <si>
    <t xml:space="preserve">ЗАТО г. Железногорск </t>
  </si>
  <si>
    <t>хоровое пение, очная</t>
  </si>
  <si>
    <t>Приложение № 2</t>
  </si>
  <si>
    <t>от 30.09.2022 №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</si>
</sst>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0.00000"/>
  </numFmts>
  <fonts count="24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indexed="30"/>
      <name val="Times New Roman"/>
      <family val="1"/>
      <charset val="204"/>
    </font>
    <font>
      <sz val="8"/>
      <color indexed="3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12"/>
      <name val="Calibri"/>
      <family val="2"/>
      <charset val="204"/>
    </font>
    <font>
      <b/>
      <sz val="11"/>
      <color indexed="12"/>
      <name val="Calibri"/>
      <family val="2"/>
      <charset val="204"/>
    </font>
    <font>
      <b/>
      <sz val="11"/>
      <color indexed="12"/>
      <name val="Calibri"/>
      <family val="2"/>
      <charset val="204"/>
    </font>
    <font>
      <b/>
      <sz val="12"/>
      <color indexed="12"/>
      <name val="Calibri"/>
      <family val="2"/>
      <charset val="204"/>
    </font>
    <font>
      <b/>
      <sz val="11"/>
      <color indexed="12"/>
      <name val="Calibri"/>
      <family val="2"/>
      <charset val="204"/>
    </font>
    <font>
      <sz val="11"/>
      <color indexed="12"/>
      <name val="Calibri"/>
      <family val="2"/>
      <charset val="204"/>
    </font>
    <font>
      <b/>
      <sz val="12"/>
      <color indexed="12"/>
      <name val="Calibri"/>
      <family val="2"/>
      <charset val="204"/>
    </font>
    <font>
      <b/>
      <sz val="11"/>
      <color indexed="12"/>
      <name val="Calibri"/>
      <family val="2"/>
      <charset val="204"/>
    </font>
    <font>
      <b/>
      <sz val="7"/>
      <color indexed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1" fillId="0" borderId="0"/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49" fontId="4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 applyProtection="1">
      <alignment vertical="center"/>
      <protection locked="0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>
      <alignment vertical="center"/>
    </xf>
    <xf numFmtId="0" fontId="0" fillId="0" borderId="0" xfId="0" applyBorder="1"/>
    <xf numFmtId="0" fontId="9" fillId="0" borderId="0" xfId="0" applyFont="1" applyBorder="1" applyAlignment="1" applyProtection="1">
      <alignment vertical="center" wrapText="1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vertical="center"/>
      <protection locked="0"/>
    </xf>
    <xf numFmtId="164" fontId="8" fillId="0" borderId="1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vertical="center"/>
    </xf>
    <xf numFmtId="0" fontId="1" fillId="0" borderId="2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/>
    <xf numFmtId="0" fontId="7" fillId="0" borderId="1" xfId="0" applyFont="1" applyFill="1" applyBorder="1" applyAlignment="1">
      <alignment vertical="top"/>
    </xf>
    <xf numFmtId="165" fontId="8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1" xfId="1" applyFont="1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>
      <alignment vertical="top" wrapText="1"/>
    </xf>
    <xf numFmtId="0" fontId="4" fillId="2" borderId="1" xfId="0" applyNumberFormat="1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vertical="top" wrapText="1"/>
    </xf>
    <xf numFmtId="0" fontId="12" fillId="0" borderId="0" xfId="0" applyFont="1" applyFill="1" applyAlignment="1">
      <alignment vertical="center"/>
    </xf>
    <xf numFmtId="0" fontId="1" fillId="0" borderId="1" xfId="0" applyFont="1" applyFill="1" applyBorder="1" applyAlignment="1">
      <alignment wrapText="1"/>
    </xf>
    <xf numFmtId="165" fontId="1" fillId="2" borderId="1" xfId="0" applyNumberFormat="1" applyFont="1" applyFill="1" applyBorder="1" applyAlignment="1" applyProtection="1">
      <alignment vertical="center"/>
      <protection locked="0"/>
    </xf>
    <xf numFmtId="3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/>
    </xf>
    <xf numFmtId="0" fontId="0" fillId="2" borderId="0" xfId="0" applyFill="1"/>
    <xf numFmtId="0" fontId="9" fillId="2" borderId="0" xfId="0" applyFont="1" applyFill="1" applyBorder="1" applyAlignment="1" applyProtection="1">
      <alignment vertical="center" wrapText="1"/>
      <protection locked="0"/>
    </xf>
    <xf numFmtId="0" fontId="13" fillId="0" borderId="0" xfId="0" applyFont="1" applyFill="1" applyAlignment="1">
      <alignment vertical="center"/>
    </xf>
    <xf numFmtId="0" fontId="14" fillId="2" borderId="0" xfId="0" applyFont="1" applyFill="1"/>
    <xf numFmtId="0" fontId="1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 applyProtection="1">
      <alignment vertical="center"/>
      <protection locked="0"/>
    </xf>
    <xf numFmtId="165" fontId="1" fillId="2" borderId="1" xfId="0" applyNumberFormat="1" applyFont="1" applyFill="1" applyBorder="1" applyAlignment="1">
      <alignment vertical="center"/>
    </xf>
    <xf numFmtId="0" fontId="4" fillId="0" borderId="1" xfId="1" applyFont="1" applyFill="1" applyBorder="1" applyAlignment="1" applyProtection="1">
      <alignment vertical="center" wrapText="1"/>
      <protection locked="0"/>
    </xf>
    <xf numFmtId="0" fontId="15" fillId="0" borderId="0" xfId="0" applyFont="1" applyFill="1"/>
    <xf numFmtId="0" fontId="16" fillId="0" borderId="0" xfId="0" applyFont="1" applyFill="1" applyAlignment="1">
      <alignment vertical="center"/>
    </xf>
    <xf numFmtId="0" fontId="17" fillId="0" borderId="0" xfId="0" applyFont="1" applyFill="1"/>
    <xf numFmtId="0" fontId="16" fillId="2" borderId="0" xfId="0" applyFont="1" applyFill="1"/>
    <xf numFmtId="0" fontId="18" fillId="0" borderId="0" xfId="0" applyFont="1" applyFill="1"/>
    <xf numFmtId="0" fontId="16" fillId="0" borderId="0" xfId="0" applyFont="1" applyFill="1"/>
    <xf numFmtId="0" fontId="19" fillId="0" borderId="0" xfId="0" applyFont="1" applyFill="1"/>
    <xf numFmtId="0" fontId="19" fillId="0" borderId="0" xfId="0" applyFont="1"/>
    <xf numFmtId="0" fontId="12" fillId="2" borderId="0" xfId="0" applyFont="1" applyFill="1"/>
    <xf numFmtId="164" fontId="8" fillId="0" borderId="1" xfId="0" applyNumberFormat="1" applyFont="1" applyFill="1" applyBorder="1" applyAlignment="1" applyProtection="1">
      <alignment vertical="center"/>
      <protection locked="0"/>
    </xf>
    <xf numFmtId="0" fontId="8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8" fillId="0" borderId="0" xfId="0" applyFont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8" fillId="0" borderId="0" xfId="0" applyFont="1"/>
    <xf numFmtId="0" fontId="1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22" fillId="0" borderId="1" xfId="0" applyFont="1" applyBorder="1"/>
    <xf numFmtId="0" fontId="23" fillId="0" borderId="1" xfId="0" applyFont="1" applyBorder="1" applyAlignment="1">
      <alignment vertical="center"/>
    </xf>
    <xf numFmtId="0" fontId="23" fillId="0" borderId="1" xfId="0" applyFont="1" applyBorder="1" applyAlignment="1">
      <alignment horizontal="center" vertical="center"/>
    </xf>
    <xf numFmtId="0" fontId="12" fillId="0" borderId="0" xfId="0" applyFont="1"/>
    <xf numFmtId="2" fontId="9" fillId="0" borderId="0" xfId="0" applyNumberFormat="1" applyFont="1" applyFill="1" applyBorder="1" applyAlignment="1" applyProtection="1">
      <alignment vertical="center" wrapText="1"/>
      <protection locked="0"/>
    </xf>
    <xf numFmtId="0" fontId="14" fillId="0" borderId="0" xfId="0" applyFont="1" applyFill="1"/>
    <xf numFmtId="165" fontId="1" fillId="0" borderId="0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 4" xfId="1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tabSelected="1" view="pageBreakPreview" zoomScale="60" zoomScaleNormal="60" workbookViewId="0">
      <selection activeCell="M13" sqref="M13"/>
    </sheetView>
  </sheetViews>
  <sheetFormatPr defaultRowHeight="15" x14ac:dyDescent="0.25"/>
  <cols>
    <col min="1" max="1" width="5.28515625" customWidth="1"/>
    <col min="2" max="2" width="31.5703125" customWidth="1"/>
    <col min="3" max="3" width="27" customWidth="1"/>
    <col min="4" max="4" width="19.42578125" customWidth="1"/>
    <col min="5" max="5" width="18.5703125" customWidth="1"/>
    <col min="6" max="6" width="17.28515625" customWidth="1"/>
    <col min="7" max="7" width="9.42578125" customWidth="1"/>
    <col min="8" max="8" width="19.140625" customWidth="1"/>
    <col min="10" max="10" width="11.28515625" customWidth="1"/>
    <col min="13" max="13" width="18.140625" customWidth="1"/>
  </cols>
  <sheetData>
    <row r="1" spans="1:18" ht="18.75" customHeight="1" x14ac:dyDescent="0.25">
      <c r="F1" s="70" t="s">
        <v>72</v>
      </c>
      <c r="G1" s="70"/>
      <c r="H1" s="5"/>
    </row>
    <row r="2" spans="1:18" ht="16.5" customHeight="1" x14ac:dyDescent="0.25">
      <c r="F2" s="34" t="s">
        <v>0</v>
      </c>
      <c r="G2" s="34"/>
      <c r="H2" s="5"/>
    </row>
    <row r="3" spans="1:18" ht="15.95" customHeight="1" x14ac:dyDescent="0.25">
      <c r="F3" s="91" t="s">
        <v>48</v>
      </c>
      <c r="G3" s="91"/>
      <c r="H3" s="5"/>
    </row>
    <row r="4" spans="1:18" ht="19.7" customHeight="1" x14ac:dyDescent="0.25">
      <c r="F4" s="34" t="s">
        <v>73</v>
      </c>
      <c r="G4" s="69"/>
      <c r="H4" s="5"/>
    </row>
    <row r="5" spans="1:18" ht="15.75" x14ac:dyDescent="0.25">
      <c r="F5" s="71"/>
      <c r="G5" s="71"/>
    </row>
    <row r="6" spans="1:18" ht="15.75" x14ac:dyDescent="0.25">
      <c r="A6" s="1"/>
      <c r="B6" s="1"/>
      <c r="C6" s="1"/>
      <c r="D6" s="1"/>
      <c r="E6" s="1"/>
      <c r="F6" s="34" t="s">
        <v>66</v>
      </c>
      <c r="G6" s="34"/>
      <c r="H6" s="5"/>
    </row>
    <row r="7" spans="1:18" ht="15.75" x14ac:dyDescent="0.25">
      <c r="A7" s="1"/>
      <c r="B7" s="1"/>
      <c r="C7" s="1"/>
      <c r="D7" s="1"/>
      <c r="E7" s="1"/>
      <c r="F7" s="34" t="s">
        <v>0</v>
      </c>
      <c r="G7" s="34"/>
      <c r="H7" s="5"/>
    </row>
    <row r="8" spans="1:18" ht="18.75" customHeight="1" x14ac:dyDescent="0.25">
      <c r="A8" s="1"/>
      <c r="B8" s="1"/>
      <c r="C8" s="1"/>
      <c r="D8" s="1"/>
      <c r="E8" s="1"/>
      <c r="F8" s="34" t="s">
        <v>70</v>
      </c>
      <c r="G8" s="34"/>
      <c r="H8" s="5"/>
    </row>
    <row r="9" spans="1:18" ht="18.75" customHeight="1" x14ac:dyDescent="0.25">
      <c r="A9" s="1"/>
      <c r="B9" s="1"/>
      <c r="C9" s="1"/>
      <c r="D9" s="1"/>
      <c r="E9" s="1"/>
      <c r="F9" s="34" t="s">
        <v>69</v>
      </c>
      <c r="G9" s="34"/>
      <c r="H9" s="5"/>
    </row>
    <row r="10" spans="1:18" ht="11.25" customHeight="1" x14ac:dyDescent="0.25">
      <c r="A10" s="2"/>
      <c r="B10" s="3"/>
      <c r="C10" s="3"/>
      <c r="D10" s="3"/>
      <c r="E10" s="3"/>
      <c r="F10" s="4"/>
      <c r="G10" s="4"/>
      <c r="H10" s="3"/>
    </row>
    <row r="11" spans="1:18" ht="9.1999999999999993" customHeight="1" x14ac:dyDescent="0.25">
      <c r="A11" s="2"/>
      <c r="B11" s="3"/>
      <c r="C11" s="3"/>
      <c r="D11" s="3"/>
      <c r="E11" s="3"/>
      <c r="F11" s="3"/>
      <c r="G11" s="3"/>
      <c r="H11" s="3"/>
    </row>
    <row r="12" spans="1:18" ht="79.5" customHeight="1" x14ac:dyDescent="0.25">
      <c r="A12" s="89" t="s">
        <v>1</v>
      </c>
      <c r="B12" s="90"/>
      <c r="C12" s="90"/>
      <c r="D12" s="90"/>
      <c r="E12" s="90"/>
      <c r="F12" s="90"/>
      <c r="G12" s="90"/>
      <c r="H12" s="90"/>
    </row>
    <row r="13" spans="1:18" ht="117.75" customHeight="1" x14ac:dyDescent="0.25">
      <c r="A13" s="12" t="s">
        <v>2</v>
      </c>
      <c r="B13" s="33" t="s">
        <v>15</v>
      </c>
      <c r="C13" s="33" t="s">
        <v>8</v>
      </c>
      <c r="D13" s="33" t="s">
        <v>3</v>
      </c>
      <c r="E13" s="33" t="s">
        <v>4</v>
      </c>
      <c r="F13" s="33" t="s">
        <v>5</v>
      </c>
      <c r="G13" s="33" t="s">
        <v>6</v>
      </c>
      <c r="H13" s="33" t="s">
        <v>7</v>
      </c>
      <c r="J13" s="19"/>
    </row>
    <row r="14" spans="1:18" ht="25.9" customHeight="1" x14ac:dyDescent="0.25">
      <c r="A14" s="12"/>
      <c r="B14" s="33">
        <v>1</v>
      </c>
      <c r="C14" s="33">
        <v>2</v>
      </c>
      <c r="D14" s="33">
        <v>3</v>
      </c>
      <c r="E14" s="33">
        <v>4</v>
      </c>
      <c r="F14" s="33">
        <v>5</v>
      </c>
      <c r="G14" s="33">
        <v>6</v>
      </c>
      <c r="H14" s="33">
        <v>7</v>
      </c>
      <c r="J14" s="19"/>
    </row>
    <row r="15" spans="1:18" ht="54.75" customHeight="1" x14ac:dyDescent="0.25">
      <c r="A15" s="72">
        <v>1</v>
      </c>
      <c r="B15" s="35" t="s">
        <v>9</v>
      </c>
      <c r="C15" s="7" t="s">
        <v>19</v>
      </c>
      <c r="D15" s="17">
        <v>85745.552849999993</v>
      </c>
      <c r="E15" s="17">
        <v>63291.276420000002</v>
      </c>
      <c r="F15" s="14">
        <v>3751.7642300000002</v>
      </c>
      <c r="G15" s="9">
        <v>1</v>
      </c>
      <c r="H15" s="14">
        <f>D15*G15</f>
        <v>85745.552849999993</v>
      </c>
      <c r="I15" s="58" t="s">
        <v>49</v>
      </c>
      <c r="J15" s="22"/>
      <c r="K15" s="10"/>
      <c r="L15" s="10"/>
      <c r="M15" s="10"/>
      <c r="N15" s="10"/>
      <c r="O15" s="10"/>
      <c r="P15" s="10"/>
      <c r="Q15" s="10"/>
      <c r="R15" s="10"/>
    </row>
    <row r="16" spans="1:18" ht="45.2" customHeight="1" x14ac:dyDescent="0.25">
      <c r="A16" s="72">
        <v>2</v>
      </c>
      <c r="B16" s="35" t="s">
        <v>9</v>
      </c>
      <c r="C16" s="11" t="s">
        <v>20</v>
      </c>
      <c r="D16" s="17">
        <v>58688.383840000002</v>
      </c>
      <c r="E16" s="17">
        <v>37618.63637</v>
      </c>
      <c r="F16" s="14">
        <v>3329.5454500000001</v>
      </c>
      <c r="G16" s="9">
        <v>1</v>
      </c>
      <c r="H16" s="14">
        <f t="shared" ref="H16:H47" si="0">D16*G16</f>
        <v>58688.383840000002</v>
      </c>
      <c r="I16" s="58" t="s">
        <v>49</v>
      </c>
      <c r="J16" s="22"/>
      <c r="K16" s="10"/>
      <c r="L16" s="10"/>
      <c r="M16" s="10"/>
      <c r="N16" s="10"/>
      <c r="O16" s="10"/>
      <c r="P16" s="10"/>
      <c r="Q16" s="10"/>
      <c r="R16" s="10"/>
    </row>
    <row r="17" spans="1:18" ht="31.5" customHeight="1" x14ac:dyDescent="0.25">
      <c r="A17" s="72">
        <v>3</v>
      </c>
      <c r="B17" s="7" t="s">
        <v>45</v>
      </c>
      <c r="C17" s="7" t="s">
        <v>55</v>
      </c>
      <c r="D17" s="17">
        <v>1019.908</v>
      </c>
      <c r="E17" s="17">
        <v>744.47125000000005</v>
      </c>
      <c r="F17" s="32">
        <v>131.87</v>
      </c>
      <c r="G17" s="9">
        <v>1</v>
      </c>
      <c r="H17" s="14">
        <f t="shared" si="0"/>
        <v>1019.908</v>
      </c>
      <c r="I17" s="57" t="s">
        <v>56</v>
      </c>
      <c r="J17" s="83"/>
      <c r="K17" s="10"/>
      <c r="L17" s="10"/>
      <c r="M17" s="10"/>
      <c r="N17" s="10"/>
      <c r="O17" s="10"/>
      <c r="P17" s="10"/>
      <c r="Q17" s="10"/>
      <c r="R17" s="10"/>
    </row>
    <row r="18" spans="1:18" ht="45.75" customHeight="1" x14ac:dyDescent="0.25">
      <c r="A18" s="12">
        <v>4</v>
      </c>
      <c r="B18" s="7" t="s">
        <v>46</v>
      </c>
      <c r="C18" s="11" t="s">
        <v>20</v>
      </c>
      <c r="D18" s="17">
        <v>72064.666670000006</v>
      </c>
      <c r="E18" s="17">
        <v>51486.083330000001</v>
      </c>
      <c r="F18" s="32">
        <v>10288.416670000001</v>
      </c>
      <c r="G18" s="9">
        <v>1</v>
      </c>
      <c r="H18" s="14">
        <f t="shared" si="0"/>
        <v>72064.666670000006</v>
      </c>
      <c r="I18" s="49" t="s">
        <v>57</v>
      </c>
      <c r="J18" s="83"/>
      <c r="K18" s="10"/>
      <c r="L18" s="10"/>
      <c r="M18" s="10"/>
      <c r="N18" s="10"/>
      <c r="O18" s="10"/>
      <c r="P18" s="10"/>
      <c r="Q18" s="10"/>
      <c r="R18" s="10"/>
    </row>
    <row r="19" spans="1:18" s="47" customFormat="1" ht="40.35" customHeight="1" x14ac:dyDescent="0.25">
      <c r="A19" s="12">
        <v>5</v>
      </c>
      <c r="B19" s="43" t="s">
        <v>33</v>
      </c>
      <c r="C19" s="75" t="s">
        <v>43</v>
      </c>
      <c r="D19" s="29">
        <v>81.839129999999997</v>
      </c>
      <c r="E19" s="29">
        <v>47.60783</v>
      </c>
      <c r="F19" s="12">
        <v>4.3056700000000001</v>
      </c>
      <c r="G19" s="8">
        <v>1</v>
      </c>
      <c r="H19" s="14">
        <f t="shared" si="0"/>
        <v>81.839129999999997</v>
      </c>
      <c r="I19" s="84" t="s">
        <v>59</v>
      </c>
      <c r="J19" s="85"/>
      <c r="K19" s="85"/>
      <c r="L19" s="86"/>
      <c r="M19" s="87"/>
      <c r="N19" s="87"/>
      <c r="O19" s="10"/>
      <c r="P19" s="10"/>
      <c r="Q19" s="10"/>
      <c r="R19" s="10"/>
    </row>
    <row r="20" spans="1:18" ht="57" customHeight="1" x14ac:dyDescent="0.25">
      <c r="A20" s="72">
        <v>6</v>
      </c>
      <c r="B20" s="37" t="s">
        <v>11</v>
      </c>
      <c r="C20" s="26" t="s">
        <v>21</v>
      </c>
      <c r="D20" s="14">
        <v>84.409710000000004</v>
      </c>
      <c r="E20" s="17">
        <v>59.772939999999998</v>
      </c>
      <c r="F20" s="27">
        <v>5.6935900000000004</v>
      </c>
      <c r="G20" s="28">
        <v>1</v>
      </c>
      <c r="H20" s="14">
        <f t="shared" si="0"/>
        <v>84.409710000000004</v>
      </c>
      <c r="I20" s="58" t="s">
        <v>51</v>
      </c>
      <c r="J20" s="88"/>
      <c r="K20" s="10"/>
      <c r="L20" s="10"/>
      <c r="M20" s="10"/>
      <c r="N20" s="10"/>
      <c r="O20" s="10"/>
      <c r="P20" s="10"/>
      <c r="Q20" s="10"/>
      <c r="R20" s="10"/>
    </row>
    <row r="21" spans="1:18" s="10" customFormat="1" ht="29.25" customHeight="1" x14ac:dyDescent="0.25">
      <c r="A21" s="72">
        <v>7</v>
      </c>
      <c r="B21" s="36" t="s">
        <v>12</v>
      </c>
      <c r="C21" s="26" t="s">
        <v>21</v>
      </c>
      <c r="D21" s="17">
        <v>750.08388000000002</v>
      </c>
      <c r="E21" s="17">
        <v>518.20150000000001</v>
      </c>
      <c r="F21" s="13">
        <v>68.705250000000007</v>
      </c>
      <c r="G21" s="9">
        <v>1</v>
      </c>
      <c r="H21" s="14">
        <f t="shared" si="0"/>
        <v>750.08388000000002</v>
      </c>
      <c r="I21" s="58" t="s">
        <v>50</v>
      </c>
      <c r="J21" s="88"/>
    </row>
    <row r="22" spans="1:18" s="47" customFormat="1" ht="42" customHeight="1" x14ac:dyDescent="0.25">
      <c r="A22" s="12">
        <v>8</v>
      </c>
      <c r="B22" s="7" t="s">
        <v>14</v>
      </c>
      <c r="C22" s="7" t="s">
        <v>34</v>
      </c>
      <c r="D22" s="29">
        <v>126.50660999999999</v>
      </c>
      <c r="E22" s="29">
        <v>78.633439999999993</v>
      </c>
      <c r="F22" s="14">
        <v>7.2330699999999997</v>
      </c>
      <c r="G22" s="9">
        <v>1</v>
      </c>
      <c r="H22" s="14">
        <f t="shared" si="0"/>
        <v>126.50660999999999</v>
      </c>
      <c r="I22" s="61" t="s">
        <v>59</v>
      </c>
      <c r="J22" s="22"/>
      <c r="K22" s="10"/>
      <c r="L22" s="10"/>
      <c r="M22" s="10"/>
      <c r="N22" s="10"/>
      <c r="O22" s="10"/>
      <c r="P22" s="10"/>
      <c r="Q22" s="10"/>
      <c r="R22" s="10"/>
    </row>
    <row r="23" spans="1:18" s="47" customFormat="1" ht="42.75" customHeight="1" x14ac:dyDescent="0.25">
      <c r="A23" s="12">
        <v>9</v>
      </c>
      <c r="B23" s="7" t="s">
        <v>14</v>
      </c>
      <c r="C23" s="7" t="s">
        <v>35</v>
      </c>
      <c r="D23" s="29">
        <v>98.119129999999998</v>
      </c>
      <c r="E23" s="29">
        <v>60.633450000000003</v>
      </c>
      <c r="F23" s="14">
        <v>5.6636600000000001</v>
      </c>
      <c r="G23" s="51">
        <v>1</v>
      </c>
      <c r="H23" s="14">
        <f t="shared" si="0"/>
        <v>98.119129999999998</v>
      </c>
      <c r="I23" s="50" t="s">
        <v>59</v>
      </c>
      <c r="J23" s="48"/>
    </row>
    <row r="24" spans="1:18" s="47" customFormat="1" ht="41.45" customHeight="1" x14ac:dyDescent="0.25">
      <c r="A24" s="12">
        <v>10</v>
      </c>
      <c r="B24" s="7" t="s">
        <v>14</v>
      </c>
      <c r="C24" s="7" t="s">
        <v>36</v>
      </c>
      <c r="D24" s="29">
        <v>97.547219999999996</v>
      </c>
      <c r="E24" s="29">
        <v>60.982669999999999</v>
      </c>
      <c r="F24" s="14">
        <v>5.52447</v>
      </c>
      <c r="G24" s="9">
        <v>1</v>
      </c>
      <c r="H24" s="14">
        <f t="shared" si="0"/>
        <v>97.547219999999996</v>
      </c>
      <c r="I24" s="50" t="s">
        <v>59</v>
      </c>
      <c r="J24" s="48"/>
    </row>
    <row r="25" spans="1:18" s="47" customFormat="1" ht="42" customHeight="1" x14ac:dyDescent="0.25">
      <c r="A25" s="12">
        <v>11</v>
      </c>
      <c r="B25" s="7" t="s">
        <v>14</v>
      </c>
      <c r="C25" s="7" t="s">
        <v>37</v>
      </c>
      <c r="D25" s="29">
        <v>106.42971</v>
      </c>
      <c r="E25" s="29">
        <v>66.222160000000002</v>
      </c>
      <c r="F25" s="14">
        <v>6.07491</v>
      </c>
      <c r="G25" s="9">
        <v>1</v>
      </c>
      <c r="H25" s="14">
        <f t="shared" si="0"/>
        <v>106.42971</v>
      </c>
      <c r="I25" s="50" t="s">
        <v>59</v>
      </c>
      <c r="J25" s="48"/>
    </row>
    <row r="26" spans="1:18" s="47" customFormat="1" ht="44.25" customHeight="1" x14ac:dyDescent="0.25">
      <c r="A26" s="12">
        <v>12</v>
      </c>
      <c r="B26" s="35" t="s">
        <v>14</v>
      </c>
      <c r="C26" s="35" t="s">
        <v>38</v>
      </c>
      <c r="D26" s="44">
        <v>526.51836000000003</v>
      </c>
      <c r="E26" s="44">
        <v>343.20920999999998</v>
      </c>
      <c r="F26" s="52">
        <v>26.728860000000001</v>
      </c>
      <c r="G26" s="51">
        <v>1</v>
      </c>
      <c r="H26" s="14">
        <f t="shared" si="0"/>
        <v>526.51836000000003</v>
      </c>
      <c r="I26" s="50" t="s">
        <v>60</v>
      </c>
      <c r="J26" s="48"/>
    </row>
    <row r="27" spans="1:18" s="47" customFormat="1" ht="42.75" customHeight="1" x14ac:dyDescent="0.25">
      <c r="A27" s="12">
        <v>13</v>
      </c>
      <c r="B27" s="7" t="s">
        <v>14</v>
      </c>
      <c r="C27" s="7" t="s">
        <v>39</v>
      </c>
      <c r="D27" s="29">
        <v>534.13567</v>
      </c>
      <c r="E27" s="29">
        <v>351.13171999999997</v>
      </c>
      <c r="F27" s="14">
        <v>27.305109999999999</v>
      </c>
      <c r="G27" s="9">
        <v>1</v>
      </c>
      <c r="H27" s="14">
        <f t="shared" si="0"/>
        <v>534.13567</v>
      </c>
      <c r="I27" s="50" t="s">
        <v>60</v>
      </c>
      <c r="J27" s="48"/>
    </row>
    <row r="28" spans="1:18" s="47" customFormat="1" ht="45.2" customHeight="1" x14ac:dyDescent="0.25">
      <c r="A28" s="74">
        <v>14</v>
      </c>
      <c r="B28" s="67" t="s">
        <v>14</v>
      </c>
      <c r="C28" s="67" t="s">
        <v>40</v>
      </c>
      <c r="D28" s="65">
        <v>460.43585999999999</v>
      </c>
      <c r="E28" s="65">
        <v>212.41265999999999</v>
      </c>
      <c r="F28" s="25">
        <v>27.54372</v>
      </c>
      <c r="G28" s="66">
        <v>1</v>
      </c>
      <c r="H28" s="14">
        <f t="shared" si="0"/>
        <v>460.43585999999999</v>
      </c>
      <c r="I28" s="64" t="s">
        <v>58</v>
      </c>
      <c r="J28" s="68"/>
    </row>
    <row r="29" spans="1:18" s="47" customFormat="1" ht="45.2" customHeight="1" x14ac:dyDescent="0.25">
      <c r="A29" s="12">
        <v>15</v>
      </c>
      <c r="B29" s="35" t="s">
        <v>14</v>
      </c>
      <c r="C29" s="35" t="s">
        <v>41</v>
      </c>
      <c r="D29" s="53">
        <v>712.96433000000002</v>
      </c>
      <c r="E29" s="53">
        <v>452.31567000000001</v>
      </c>
      <c r="F29" s="54">
        <v>34.907170000000001</v>
      </c>
      <c r="G29" s="51">
        <v>1</v>
      </c>
      <c r="H29" s="14">
        <f t="shared" si="0"/>
        <v>712.96433000000002</v>
      </c>
      <c r="I29" s="50" t="s">
        <v>60</v>
      </c>
      <c r="J29" s="48"/>
    </row>
    <row r="30" spans="1:18" ht="47.45" customHeight="1" x14ac:dyDescent="0.25">
      <c r="A30" s="12">
        <v>16</v>
      </c>
      <c r="B30" s="43" t="s">
        <v>14</v>
      </c>
      <c r="C30" s="31" t="s">
        <v>44</v>
      </c>
      <c r="D30" s="29">
        <v>157.76559</v>
      </c>
      <c r="E30" s="29">
        <v>74.17653</v>
      </c>
      <c r="F30" s="32">
        <v>9.1305499999999995</v>
      </c>
      <c r="G30" s="8">
        <v>1</v>
      </c>
      <c r="H30" s="14">
        <f t="shared" si="0"/>
        <v>157.76559</v>
      </c>
      <c r="I30" s="42" t="s">
        <v>58</v>
      </c>
      <c r="J30" s="20"/>
    </row>
    <row r="31" spans="1:18" ht="44.25" customHeight="1" x14ac:dyDescent="0.25">
      <c r="A31" s="72">
        <v>17</v>
      </c>
      <c r="B31" s="41" t="s">
        <v>11</v>
      </c>
      <c r="C31" s="26" t="s">
        <v>67</v>
      </c>
      <c r="D31" s="14">
        <v>3193.1205</v>
      </c>
      <c r="E31" s="17">
        <v>2435.8429999999998</v>
      </c>
      <c r="F31" s="27">
        <v>241.54050000000001</v>
      </c>
      <c r="G31" s="28">
        <v>1</v>
      </c>
      <c r="H31" s="14">
        <f t="shared" si="0"/>
        <v>3193.1205</v>
      </c>
      <c r="I31" s="58" t="s">
        <v>51</v>
      </c>
      <c r="J31" s="20"/>
    </row>
    <row r="32" spans="1:18" s="47" customFormat="1" ht="41.45" customHeight="1" x14ac:dyDescent="0.25">
      <c r="A32" s="73">
        <v>18</v>
      </c>
      <c r="B32" s="41" t="s">
        <v>11</v>
      </c>
      <c r="C32" s="26" t="s">
        <v>54</v>
      </c>
      <c r="D32" s="14">
        <v>88.607609999999994</v>
      </c>
      <c r="E32" s="17">
        <v>68.045569999999998</v>
      </c>
      <c r="F32" s="27">
        <v>6.5637600000000003</v>
      </c>
      <c r="G32" s="28">
        <v>1</v>
      </c>
      <c r="H32" s="14">
        <f t="shared" si="0"/>
        <v>88.607609999999994</v>
      </c>
      <c r="I32" s="58" t="s">
        <v>51</v>
      </c>
      <c r="J32" s="48"/>
    </row>
    <row r="33" spans="1:13" s="47" customFormat="1" ht="57.6" customHeight="1" x14ac:dyDescent="0.25">
      <c r="A33" s="12">
        <v>19</v>
      </c>
      <c r="B33" s="55" t="s">
        <v>46</v>
      </c>
      <c r="C33" s="7" t="s">
        <v>63</v>
      </c>
      <c r="D33" s="17">
        <f>632.11586+13.65138</f>
        <v>645.76724000000002</v>
      </c>
      <c r="E33" s="17">
        <f>501.18982+13.65138</f>
        <v>514.84119999999996</v>
      </c>
      <c r="F33" s="14">
        <v>25.28828</v>
      </c>
      <c r="G33" s="8">
        <v>1</v>
      </c>
      <c r="H33" s="14">
        <f t="shared" si="0"/>
        <v>645.76724000000002</v>
      </c>
      <c r="I33" s="50" t="s">
        <v>61</v>
      </c>
      <c r="J33" s="48"/>
    </row>
    <row r="34" spans="1:13" ht="44.45" customHeight="1" x14ac:dyDescent="0.25">
      <c r="A34" s="73">
        <v>20</v>
      </c>
      <c r="B34" s="38" t="s">
        <v>27</v>
      </c>
      <c r="C34" s="77" t="s">
        <v>28</v>
      </c>
      <c r="D34" s="53">
        <v>233131.06060999999</v>
      </c>
      <c r="E34" s="53">
        <v>159477.81818</v>
      </c>
      <c r="F34" s="52">
        <v>40465.030299999999</v>
      </c>
      <c r="G34" s="45">
        <v>1</v>
      </c>
      <c r="H34" s="14">
        <f t="shared" si="0"/>
        <v>233131.06060999999</v>
      </c>
      <c r="I34" s="56" t="s">
        <v>65</v>
      </c>
      <c r="J34" s="23"/>
    </row>
    <row r="35" spans="1:13" ht="70.5" customHeight="1" x14ac:dyDescent="0.25">
      <c r="A35" s="72">
        <v>21</v>
      </c>
      <c r="B35" s="38" t="s">
        <v>16</v>
      </c>
      <c r="C35" s="18"/>
      <c r="D35" s="14">
        <v>16.648250000000001</v>
      </c>
      <c r="E35" s="17">
        <v>12.04058</v>
      </c>
      <c r="F35" s="14">
        <v>1.17825</v>
      </c>
      <c r="G35" s="8">
        <v>1</v>
      </c>
      <c r="H35" s="14">
        <f t="shared" si="0"/>
        <v>16.648250000000001</v>
      </c>
      <c r="I35" s="58" t="s">
        <v>51</v>
      </c>
      <c r="J35" s="21"/>
    </row>
    <row r="36" spans="1:13" ht="69.95" customHeight="1" x14ac:dyDescent="0.25">
      <c r="A36" s="73">
        <v>22</v>
      </c>
      <c r="B36" s="38" t="s">
        <v>17</v>
      </c>
      <c r="C36" s="18"/>
      <c r="D36" s="17">
        <v>356.58828999999997</v>
      </c>
      <c r="E36" s="17">
        <v>271.87867</v>
      </c>
      <c r="F36" s="14">
        <v>29.314620000000001</v>
      </c>
      <c r="G36" s="8">
        <v>1</v>
      </c>
      <c r="H36" s="14">
        <f t="shared" si="0"/>
        <v>356.58828999999997</v>
      </c>
      <c r="I36" s="58" t="s">
        <v>50</v>
      </c>
      <c r="J36" s="21"/>
    </row>
    <row r="37" spans="1:13" ht="59.45" customHeight="1" x14ac:dyDescent="0.25">
      <c r="A37" s="12">
        <v>23</v>
      </c>
      <c r="B37" s="55" t="s">
        <v>29</v>
      </c>
      <c r="C37" s="18"/>
      <c r="D37" s="17">
        <v>94533.020409999997</v>
      </c>
      <c r="E37" s="17">
        <v>68332.897960000002</v>
      </c>
      <c r="F37" s="25">
        <v>12950.183673469388</v>
      </c>
      <c r="G37" s="8">
        <v>1</v>
      </c>
      <c r="H37" s="14">
        <f t="shared" si="0"/>
        <v>94533.020409999997</v>
      </c>
      <c r="I37" s="60" t="s">
        <v>64</v>
      </c>
      <c r="J37" s="23"/>
    </row>
    <row r="38" spans="1:13" ht="58.5" customHeight="1" x14ac:dyDescent="0.25">
      <c r="A38" s="73">
        <v>24</v>
      </c>
      <c r="B38" s="55" t="s">
        <v>42</v>
      </c>
      <c r="C38" s="18"/>
      <c r="D38" s="17">
        <v>57357.153850000002</v>
      </c>
      <c r="E38" s="17">
        <v>37882.192309999999</v>
      </c>
      <c r="F38" s="25">
        <v>7376.5769200000004</v>
      </c>
      <c r="G38" s="8">
        <v>1</v>
      </c>
      <c r="H38" s="14">
        <f t="shared" si="0"/>
        <v>57357.153850000002</v>
      </c>
      <c r="I38" s="56" t="s">
        <v>65</v>
      </c>
      <c r="J38" s="23"/>
    </row>
    <row r="39" spans="1:13" ht="72" customHeight="1" x14ac:dyDescent="0.25">
      <c r="A39" s="12">
        <v>25</v>
      </c>
      <c r="B39" s="38" t="s">
        <v>53</v>
      </c>
      <c r="C39" s="7" t="s">
        <v>30</v>
      </c>
      <c r="D39" s="14">
        <v>85.797799999999995</v>
      </c>
      <c r="E39" s="14">
        <v>27.800249999999998</v>
      </c>
      <c r="F39" s="25">
        <v>13.36078</v>
      </c>
      <c r="G39" s="8">
        <v>1</v>
      </c>
      <c r="H39" s="14">
        <f t="shared" si="0"/>
        <v>85.797799999999995</v>
      </c>
      <c r="I39" s="62" t="s">
        <v>52</v>
      </c>
      <c r="J39" s="24" t="s">
        <v>68</v>
      </c>
    </row>
    <row r="40" spans="1:13" ht="74.25" customHeight="1" x14ac:dyDescent="0.25">
      <c r="A40" s="74">
        <v>26</v>
      </c>
      <c r="B40" s="55" t="s">
        <v>47</v>
      </c>
      <c r="C40" s="7" t="s">
        <v>30</v>
      </c>
      <c r="D40" s="17">
        <v>15000</v>
      </c>
      <c r="E40" s="17">
        <v>10870</v>
      </c>
      <c r="F40" s="14">
        <v>0</v>
      </c>
      <c r="G40" s="8">
        <v>1</v>
      </c>
      <c r="H40" s="14">
        <f t="shared" si="0"/>
        <v>15000</v>
      </c>
      <c r="I40" s="76" t="s">
        <v>62</v>
      </c>
      <c r="J40" s="24"/>
      <c r="M40" s="30"/>
    </row>
    <row r="41" spans="1:13" s="10" customFormat="1" ht="42" customHeight="1" x14ac:dyDescent="0.25">
      <c r="A41" s="12">
        <v>27</v>
      </c>
      <c r="B41" s="55" t="s">
        <v>31</v>
      </c>
      <c r="C41" s="7" t="s">
        <v>32</v>
      </c>
      <c r="D41" s="17">
        <v>96286</v>
      </c>
      <c r="E41" s="17">
        <v>33677</v>
      </c>
      <c r="F41" s="14">
        <v>5000</v>
      </c>
      <c r="G41" s="8">
        <v>1</v>
      </c>
      <c r="H41" s="14">
        <f t="shared" si="0"/>
        <v>96286</v>
      </c>
      <c r="I41" s="61" t="s">
        <v>62</v>
      </c>
      <c r="J41" s="22"/>
    </row>
    <row r="42" spans="1:13" ht="42.6" customHeight="1" x14ac:dyDescent="0.25">
      <c r="A42" s="73">
        <v>28</v>
      </c>
      <c r="B42" s="39" t="s">
        <v>13</v>
      </c>
      <c r="C42" s="6" t="s">
        <v>10</v>
      </c>
      <c r="D42" s="15">
        <v>397010.07143000001</v>
      </c>
      <c r="E42" s="15">
        <v>282701.92856999999</v>
      </c>
      <c r="F42" s="14">
        <v>37777.714290000004</v>
      </c>
      <c r="G42" s="8">
        <v>1</v>
      </c>
      <c r="H42" s="14">
        <f t="shared" si="0"/>
        <v>397010.07143000001</v>
      </c>
      <c r="I42" s="62" t="s">
        <v>50</v>
      </c>
      <c r="J42" s="21"/>
    </row>
    <row r="43" spans="1:13" ht="55.7" customHeight="1" x14ac:dyDescent="0.25">
      <c r="A43" s="12">
        <v>29</v>
      </c>
      <c r="B43" s="40" t="s">
        <v>18</v>
      </c>
      <c r="C43" s="7"/>
      <c r="D43" s="16">
        <v>825965.22222</v>
      </c>
      <c r="E43" s="15">
        <v>239894</v>
      </c>
      <c r="F43" s="14">
        <v>140935.33332999999</v>
      </c>
      <c r="G43" s="8">
        <v>1</v>
      </c>
      <c r="H43" s="14">
        <f t="shared" si="0"/>
        <v>825965.22222</v>
      </c>
      <c r="I43" s="62" t="s">
        <v>52</v>
      </c>
      <c r="J43" s="24"/>
    </row>
    <row r="44" spans="1:13" s="10" customFormat="1" ht="51.95" customHeight="1" x14ac:dyDescent="0.25">
      <c r="A44" s="74">
        <v>30</v>
      </c>
      <c r="B44" s="55" t="s">
        <v>22</v>
      </c>
      <c r="C44" s="7" t="s">
        <v>23</v>
      </c>
      <c r="D44" s="17">
        <v>4064621</v>
      </c>
      <c r="E44" s="17">
        <v>3007797.5</v>
      </c>
      <c r="F44" s="14">
        <v>146672.5</v>
      </c>
      <c r="G44" s="8">
        <v>1</v>
      </c>
      <c r="H44" s="14">
        <f t="shared" si="0"/>
        <v>4064621</v>
      </c>
      <c r="I44" s="61" t="s">
        <v>61</v>
      </c>
      <c r="J44" s="22" t="s">
        <v>68</v>
      </c>
    </row>
    <row r="45" spans="1:13" ht="47.65" customHeight="1" x14ac:dyDescent="0.25">
      <c r="A45" s="72">
        <v>31</v>
      </c>
      <c r="B45" s="38" t="s">
        <v>25</v>
      </c>
      <c r="C45" s="7" t="s">
        <v>24</v>
      </c>
      <c r="D45" s="17">
        <v>592463.29249999998</v>
      </c>
      <c r="E45" s="17">
        <v>64260.25</v>
      </c>
      <c r="F45" s="14">
        <v>8242.5</v>
      </c>
      <c r="G45" s="8">
        <v>1</v>
      </c>
      <c r="H45" s="14">
        <f t="shared" si="0"/>
        <v>592463.29249999998</v>
      </c>
      <c r="I45" s="63" t="s">
        <v>49</v>
      </c>
    </row>
    <row r="46" spans="1:13" ht="51" x14ac:dyDescent="0.25">
      <c r="A46" s="78">
        <v>32</v>
      </c>
      <c r="B46" s="38" t="s">
        <v>25</v>
      </c>
      <c r="C46" s="35" t="s">
        <v>26</v>
      </c>
      <c r="D46" s="53">
        <v>10373358.914999999</v>
      </c>
      <c r="E46" s="53">
        <v>8531274.5</v>
      </c>
      <c r="F46" s="46">
        <v>391126.5</v>
      </c>
      <c r="G46" s="45">
        <v>1</v>
      </c>
      <c r="H46" s="14">
        <f t="shared" si="0"/>
        <v>10373358.914999999</v>
      </c>
      <c r="I46" s="59" t="s">
        <v>61</v>
      </c>
      <c r="J46" s="22" t="s">
        <v>68</v>
      </c>
    </row>
    <row r="47" spans="1:13" ht="47.1" customHeight="1" x14ac:dyDescent="0.25">
      <c r="A47" s="78">
        <v>33</v>
      </c>
      <c r="B47" s="7" t="s">
        <v>14</v>
      </c>
      <c r="C47" s="79" t="s">
        <v>71</v>
      </c>
      <c r="D47" s="80">
        <v>188.33331999999999</v>
      </c>
      <c r="E47" s="80">
        <v>113.63695</v>
      </c>
      <c r="F47" s="80">
        <v>5.8854800000000003</v>
      </c>
      <c r="G47" s="81">
        <v>1</v>
      </c>
      <c r="H47" s="14">
        <f t="shared" si="0"/>
        <v>188.33331999999999</v>
      </c>
      <c r="I47" s="82" t="s">
        <v>60</v>
      </c>
      <c r="J47" t="s">
        <v>68</v>
      </c>
    </row>
  </sheetData>
  <autoFilter ref="A13:I44"/>
  <mergeCells count="2">
    <mergeCell ref="A12:H12"/>
    <mergeCell ref="F3:G3"/>
  </mergeCells>
  <phoneticPr fontId="6" type="noConversion"/>
  <conditionalFormatting sqref="J19 D24:D25 D19:D20">
    <cfRule type="cellIs" dxfId="2" priority="6" operator="equal">
      <formula>0</formula>
    </cfRule>
  </conditionalFormatting>
  <conditionalFormatting sqref="D31">
    <cfRule type="cellIs" dxfId="1" priority="2" operator="equal">
      <formula>0</formula>
    </cfRule>
  </conditionalFormatting>
  <conditionalFormatting sqref="D32">
    <cfRule type="cellIs" dxfId="0" priority="1" operator="equal">
      <formula>0</formula>
    </cfRule>
  </conditionalFormatting>
  <pageMargins left="0.51181102362204722" right="0.31496062992125984" top="0.55118110236220474" bottom="0.55118110236220474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20 к пост</vt:lpstr>
      <vt:lpstr>'Приложение 20 к пост'!Область_печати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2022-10-05T02:55:02Z</dcterms:modified>
</cp:coreProperties>
</file>