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480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Лист1!$A$1:$K$67</definedName>
  </definedNames>
  <calcPr calcId="125725"/>
</workbook>
</file>

<file path=xl/calcChain.xml><?xml version="1.0" encoding="utf-8"?>
<calcChain xmlns="http://schemas.openxmlformats.org/spreadsheetml/2006/main">
  <c r="I50" i="1"/>
  <c r="H50"/>
  <c r="G50"/>
  <c r="I52"/>
  <c r="H52"/>
  <c r="G52"/>
  <c r="J53"/>
  <c r="J54"/>
  <c r="G60" l="1"/>
  <c r="J12"/>
  <c r="G27" l="1"/>
  <c r="I60"/>
  <c r="H60"/>
  <c r="J50" l="1"/>
  <c r="I61"/>
  <c r="H61"/>
  <c r="J57"/>
  <c r="J52"/>
  <c r="G61"/>
  <c r="G63" l="1"/>
  <c r="J56" l="1"/>
  <c r="J20"/>
  <c r="I64" l="1"/>
  <c r="H64"/>
  <c r="I63"/>
  <c r="H63"/>
  <c r="G64"/>
  <c r="J63" l="1"/>
  <c r="J49" l="1"/>
  <c r="J55"/>
  <c r="J46" l="1"/>
  <c r="J51" l="1"/>
  <c r="J28" l="1"/>
  <c r="J13" l="1"/>
  <c r="J14"/>
  <c r="J15"/>
  <c r="J16"/>
  <c r="J17"/>
  <c r="J18"/>
  <c r="J19"/>
  <c r="J21"/>
  <c r="J22"/>
  <c r="J23"/>
  <c r="J24"/>
  <c r="J25"/>
  <c r="J26"/>
  <c r="H27"/>
  <c r="I27"/>
  <c r="J29"/>
  <c r="J30"/>
  <c r="G31"/>
  <c r="G62" s="1"/>
  <c r="H31"/>
  <c r="I31"/>
  <c r="J32"/>
  <c r="J33"/>
  <c r="J34"/>
  <c r="J35"/>
  <c r="J36"/>
  <c r="J37"/>
  <c r="J38"/>
  <c r="J39"/>
  <c r="J40"/>
  <c r="J41"/>
  <c r="J42"/>
  <c r="J43"/>
  <c r="J44"/>
  <c r="J45"/>
  <c r="J47"/>
  <c r="J48"/>
  <c r="J64"/>
  <c r="I62" l="1"/>
  <c r="I58"/>
  <c r="H58"/>
  <c r="H62"/>
  <c r="G58"/>
  <c r="J31"/>
  <c r="J61"/>
  <c r="J27"/>
  <c r="J60"/>
  <c r="J58" l="1"/>
  <c r="J62"/>
</calcChain>
</file>

<file path=xl/sharedStrings.xml><?xml version="1.0" encoding="utf-8"?>
<sst xmlns="http://schemas.openxmlformats.org/spreadsheetml/2006/main" count="240" uniqueCount="154">
  <si>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</si>
  <si>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</si>
  <si>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</si>
  <si>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</si>
  <si>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</si>
  <si>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</si>
  <si>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</si>
  <si>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МКУ «Управление культуры»</t>
  </si>
  <si>
    <t>МКУ «Управление образования»</t>
  </si>
  <si>
    <t>210 человек - ежегодно</t>
  </si>
  <si>
    <t>5 человек - ежемесячно</t>
  </si>
  <si>
    <t xml:space="preserve">В том числе </t>
  </si>
  <si>
    <t xml:space="preserve">Итого на период </t>
  </si>
  <si>
    <t>009</t>
  </si>
  <si>
    <t>2 человека -ежегодно</t>
  </si>
  <si>
    <t>Расходы                                                                                                                                    (руб.), годы</t>
  </si>
  <si>
    <t>732</t>
  </si>
  <si>
    <t>170 человек - ежегодно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</si>
  <si>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</si>
  <si>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</si>
  <si>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</si>
  <si>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</si>
  <si>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>734</t>
  </si>
  <si>
    <t>733</t>
  </si>
  <si>
    <t>Перечень мероприятий подпрограммы 3 «Социальная поддержка отдельных категорий граждан»</t>
  </si>
  <si>
    <t>5 человек - ежегодно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</si>
  <si>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</si>
  <si>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</si>
  <si>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</si>
  <si>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</si>
  <si>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t>5500 человек - ежегодно</t>
  </si>
  <si>
    <t>Х</t>
  </si>
  <si>
    <t>2018 год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</si>
  <si>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</si>
  <si>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</si>
  <si>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</si>
  <si>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</si>
  <si>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</si>
  <si>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</si>
  <si>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0330000200</t>
  </si>
  <si>
    <t>0330000230</t>
  </si>
  <si>
    <t>0330000260</t>
  </si>
  <si>
    <t>0330000270</t>
  </si>
  <si>
    <t>0330000290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</si>
  <si>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</si>
  <si>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</si>
  <si>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</si>
  <si>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</si>
  <si>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</si>
  <si>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</si>
  <si>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</si>
  <si>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</si>
  <si>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</si>
  <si>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</si>
  <si>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</si>
  <si>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</si>
  <si>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</si>
  <si>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</si>
  <si>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0330000410</t>
  </si>
  <si>
    <t>0330000420</t>
  </si>
  <si>
    <t>0330000020</t>
  </si>
  <si>
    <t>Итого по подпрограмме</t>
  </si>
  <si>
    <t>0330000040</t>
  </si>
  <si>
    <t>0330000430</t>
  </si>
  <si>
    <t>0300000000</t>
  </si>
  <si>
    <t>150 человек - ежемесячно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</si>
  <si>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</si>
  <si>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</si>
  <si>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</si>
  <si>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</si>
  <si>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500 человек - ежегодно</t>
  </si>
  <si>
    <t>1.1 Возмещение затрат организациям за оказанные услуги временного проживания с питанием</t>
  </si>
  <si>
    <t>250 человек - ежегодно</t>
  </si>
  <si>
    <t>11 человек - ежемесячно</t>
  </si>
  <si>
    <t>0330000100</t>
  </si>
  <si>
    <t>0330006400</t>
  </si>
  <si>
    <t xml:space="preserve">Руководитель УСЗН </t>
  </si>
  <si>
    <t>Л.А. Дергачева</t>
  </si>
  <si>
    <t>2019 год</t>
  </si>
  <si>
    <t>0703</t>
  </si>
  <si>
    <t>0801</t>
  </si>
  <si>
    <t>Финансовое управление Администрации ЗАТО г.Железногорск</t>
  </si>
  <si>
    <t>801</t>
  </si>
  <si>
    <t>0330000440</t>
  </si>
  <si>
    <t>Ожидаемый результат от реализации подпрограммного мероприятия(в натуральном выражении)</t>
  </si>
  <si>
    <t xml:space="preserve">1.9 Мероприятия, связанные с проведением Международного дня инвалидов </t>
  </si>
  <si>
    <t>0330000220</t>
  </si>
  <si>
    <t>1003</t>
  </si>
  <si>
    <t>1.10 Единовременная денежная выплата активистам ветеранского движения города</t>
  </si>
  <si>
    <t>1.11 Обучение граждан пожилого возраста основам компьютерной грамотности</t>
  </si>
  <si>
    <t>1.12 Возмещение затрат за оздоровление граждан, достигших пенсионного возраста</t>
  </si>
  <si>
    <t>1.13 Поздравление отдельных категорий граждан старшего поколения</t>
  </si>
  <si>
    <t>1.14 Ежемесячная выплата пенсии за выслугу лет гражданам, замещавшим должности муниципальной службы ЗАТО Железногорск</t>
  </si>
  <si>
    <t>1.15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</si>
  <si>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1.16 Обеспечение детей новогодними подарками</t>
  </si>
  <si>
    <t>1.17 Новогодние мероприятия с вручением подарков детям</t>
  </si>
  <si>
    <t>1.19 Проведение социально значимых мероприятий по торжественным регистрациям рождения детей</t>
  </si>
  <si>
    <t>1.20 Единовременное материальное вознаграждение при присвоении звания «Почетный гражданин ЗАТО Железногорск Красноярского края»</t>
  </si>
  <si>
    <t>1.21 Ежемесячное  материальное вознаграждение Почетному гражданину ЗАТО Железногорск при достижении пенсионного возраста</t>
  </si>
  <si>
    <t>1.22 Денежная выплата Почетному гражданину ЗАТО Железногорск на возмещение стоимости санаторно-курортного лечения</t>
  </si>
  <si>
    <t>1.23 Ежемесячная денежная компенсация Почетному гражданину ЗАТО Железногорск на оплату жилищно-коммунальных услуг</t>
  </si>
  <si>
    <t>1.24 Ежемесячная денежная компенсация Почетному гражданину ЗАТО Железногорск за пользование услугами местной телефонной сети</t>
  </si>
  <si>
    <t>1.25 Поздравление Почетного гражданина ЗАТО Железногорск  в связи с юбилейной датой рождения (70, 75, 80, 85, 90, 95, 100 лет и более)</t>
  </si>
  <si>
    <t>1.26 Возмещение затрат за организацию и проведение похорон Почетного гражданина ЗАТО Железногорск</t>
  </si>
  <si>
    <t>1.27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</si>
  <si>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35 человек - ежегодно</t>
  </si>
  <si>
    <t>78 человек - ежемесячно</t>
  </si>
  <si>
    <t>47 человек</t>
  </si>
  <si>
    <t>1.28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</si>
  <si>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1.29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</si>
  <si>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1.30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</si>
  <si>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1.31. Создание условий для активного участия граждан старшего поколения в общественной жизни</t>
  </si>
  <si>
    <t>1.32 Информирование населения ЗАТО Железногорск об изменениях в законодательстве Российской Федерации и Красноярского края о мерах социальной поддержки граждан</t>
  </si>
  <si>
    <t>1.33  Изготовление печатной продукции для информирования населения о мерах социальной поддержки отдельных категорий граждан</t>
  </si>
  <si>
    <t>1.35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</si>
  <si>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1.36 Резерв средств на софинансирование мероприятий по краевым программам для обеспечения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</si>
  <si>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240 человек - ежегодно</t>
  </si>
  <si>
    <t>0330000190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</si>
  <si>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2454-3828 рублей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</si>
  <si>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                                       </t>
    </r>
  </si>
  <si>
    <t>320</t>
  </si>
  <si>
    <t>ГРБС 1</t>
  </si>
  <si>
    <t>ГРБС 2</t>
  </si>
  <si>
    <t>ГРБС 3</t>
  </si>
  <si>
    <t>ГРБС 4</t>
  </si>
  <si>
    <t>2020 год</t>
  </si>
  <si>
    <t>8919- человек ежегодно</t>
  </si>
  <si>
    <t>2018 год - 1 человек;         2019 год - 1 человек;          2020 год - 1 человек.</t>
  </si>
  <si>
    <t>2018 год - 1 человек         2019 год - 1 человек         2020 год - 1 человека</t>
  </si>
  <si>
    <t>12 человек - ежемесячно</t>
  </si>
  <si>
    <t>297 человек - ежемесячно</t>
  </si>
  <si>
    <t>319 человек - ежегодно</t>
  </si>
  <si>
    <t>283 человека - ежегодно</t>
  </si>
  <si>
    <t xml:space="preserve">1.37. Возмещение затрат организациям за оказанные услуги бесплатного проживания и питания детям-инвалидам и сопровождающим их родителям (законным представителям). </t>
  </si>
  <si>
    <t>266 койко/дн. в год</t>
  </si>
  <si>
    <t>20  человек - ежегодно</t>
  </si>
  <si>
    <t>50 человек - ежегодно</t>
  </si>
  <si>
    <t>32 человек - ежемесячно</t>
  </si>
  <si>
    <t>7 человек - ежемесячно</t>
  </si>
  <si>
    <t>3421 человек - ежегодно</t>
  </si>
  <si>
    <t xml:space="preserve">2018 год - 2 человека       2019 год - 2 человека 2020 год - 2 человека </t>
  </si>
  <si>
    <t>0330000240</t>
  </si>
  <si>
    <t>УСЗН Администрации ЗАТО г.Железногорск</t>
  </si>
  <si>
    <t>ГРБС 5</t>
  </si>
  <si>
    <t>861 человек - ежемесячно</t>
  </si>
  <si>
    <t xml:space="preserve">2018 год - 3 объекта       </t>
  </si>
  <si>
    <t xml:space="preserve">2018 год - 1 объект  </t>
  </si>
  <si>
    <t>2018 год - 70 человек         2019 год - 70 человек         2020 год - 70 человек</t>
  </si>
  <si>
    <t>620</t>
  </si>
  <si>
    <t>0330000450</t>
  </si>
  <si>
    <t>0702</t>
  </si>
  <si>
    <t xml:space="preserve">  1.34  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</si>
  <si>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1.18 Обеспечение горячим питанием без взимания платы детей, обучающихся в муниципальных бюджетных  и автономных общеобразовательных учреждениях ЗАТО Железногорск </t>
  </si>
  <si>
    <t>2018 год - 33 человека      2019 год - 33 человека 2020 год - 33 человека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</si>
</sst>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000000"/>
      <name val="Arial Cyr"/>
      <family val="2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4" fontId="7" fillId="4" borderId="14">
      <alignment horizontal="right" vertical="top" shrinkToFit="1"/>
    </xf>
    <xf numFmtId="49" fontId="7" fillId="0" borderId="14">
      <alignment horizontal="left" vertical="top" wrapText="1"/>
    </xf>
  </cellStyleXfs>
  <cellXfs count="115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3" borderId="1" xfId="0" applyFont="1" applyFill="1" applyBorder="1" applyAlignment="1">
      <alignment horizontal="right" vertical="top" wrapText="1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4" fontId="2" fillId="3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0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49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5" fillId="0" borderId="14" xfId="2" applyNumberFormat="1" applyFont="1" applyFill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/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right" vertical="top"/>
    </xf>
    <xf numFmtId="0" fontId="5" fillId="3" borderId="3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49" fontId="5" fillId="0" borderId="3" xfId="0" applyNumberFormat="1" applyFont="1" applyBorder="1" applyAlignment="1">
      <alignment horizontal="right" vertical="top"/>
    </xf>
    <xf numFmtId="49" fontId="5" fillId="0" borderId="4" xfId="0" applyNumberFormat="1" applyFont="1" applyBorder="1" applyAlignment="1">
      <alignment horizontal="right" vertical="top"/>
    </xf>
    <xf numFmtId="49" fontId="5" fillId="0" borderId="2" xfId="0" applyNumberFormat="1" applyFont="1" applyBorder="1" applyAlignment="1">
      <alignment horizontal="right" vertical="top"/>
    </xf>
    <xf numFmtId="0" fontId="2" fillId="0" borderId="0" xfId="0" applyFont="1" applyAlignment="1">
      <alignment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4" fillId="3" borderId="0" xfId="0" applyFont="1" applyFill="1" applyBorder="1" applyAlignment="1"/>
    <xf numFmtId="0" fontId="0" fillId="0" borderId="0" xfId="0" applyAlignment="1"/>
    <xf numFmtId="0" fontId="5" fillId="0" borderId="4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0" fontId="5" fillId="0" borderId="15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7"/>
  <sheetViews>
    <sheetView tabSelected="1" view="pageBreakPreview" topLeftCell="A4" zoomScale="120" zoomScaleSheetLayoutView="120" workbookViewId="0">
      <selection activeCell="K20" sqref="K20"/>
    </sheetView>
  </sheetViews>
  <sheetFormatPr defaultRowHeight="15"/>
  <cols>
    <col min="1" max="1" width="28.85546875" customWidth="1"/>
    <col min="2" max="2" width="13.7109375" customWidth="1"/>
    <col min="3" max="3" width="5.42578125" bestFit="1" customWidth="1"/>
    <col min="4" max="4" width="5.7109375" customWidth="1"/>
    <col min="5" max="5" width="10" customWidth="1"/>
    <col min="6" max="6" width="4.28515625" customWidth="1"/>
    <col min="7" max="7" width="14.5703125" bestFit="1" customWidth="1"/>
    <col min="8" max="8" width="15.5703125" customWidth="1"/>
    <col min="9" max="9" width="14" customWidth="1"/>
    <col min="10" max="10" width="14.7109375" customWidth="1"/>
    <col min="11" max="11" width="19.85546875" customWidth="1"/>
  </cols>
  <sheetData>
    <row r="1" spans="1:12" s="17" customFormat="1" ht="9.75" customHeight="1">
      <c r="I1" s="55"/>
      <c r="J1" s="54"/>
      <c r="K1" s="54"/>
    </row>
    <row r="2" spans="1:12" s="17" customFormat="1" ht="14.25" customHeight="1">
      <c r="I2" s="55" t="s">
        <v>0</v>
      </c>
      <c r="J2" s="54"/>
      <c r="K2" s="54"/>
    </row>
    <row r="3" spans="1:12" s="17" customFormat="1" ht="52.5" customHeight="1">
      <c r="I3" s="92" t="s">
        <v>33</v>
      </c>
      <c r="J3" s="92"/>
      <c r="K3" s="92"/>
    </row>
    <row r="5" spans="1:12" s="28" customFormat="1" ht="21.75" customHeight="1">
      <c r="A5" s="97" t="s">
        <v>24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27"/>
    </row>
    <row r="6" spans="1:12" ht="31.9" customHeight="1">
      <c r="A6" s="75" t="s">
        <v>69</v>
      </c>
      <c r="B6" s="75" t="s">
        <v>1</v>
      </c>
      <c r="C6" s="93" t="s">
        <v>2</v>
      </c>
      <c r="D6" s="94"/>
      <c r="E6" s="94"/>
      <c r="F6" s="95"/>
      <c r="G6" s="93" t="s">
        <v>15</v>
      </c>
      <c r="H6" s="94"/>
      <c r="I6" s="94"/>
      <c r="J6" s="95"/>
      <c r="K6" s="75" t="s">
        <v>84</v>
      </c>
      <c r="L6" s="2"/>
    </row>
    <row r="7" spans="1:12" ht="43.15" customHeight="1">
      <c r="A7" s="96"/>
      <c r="B7" s="96"/>
      <c r="C7" s="75" t="s">
        <v>3</v>
      </c>
      <c r="D7" s="75" t="s">
        <v>4</v>
      </c>
      <c r="E7" s="75" t="s">
        <v>5</v>
      </c>
      <c r="F7" s="75" t="s">
        <v>6</v>
      </c>
      <c r="G7" s="75" t="s">
        <v>32</v>
      </c>
      <c r="H7" s="75" t="s">
        <v>78</v>
      </c>
      <c r="I7" s="75" t="s">
        <v>125</v>
      </c>
      <c r="J7" s="75" t="s">
        <v>12</v>
      </c>
      <c r="K7" s="96"/>
      <c r="L7" s="11"/>
    </row>
    <row r="8" spans="1:12" ht="27" customHeight="1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2"/>
    </row>
    <row r="9" spans="1:12" ht="19.149999999999999" customHeight="1">
      <c r="A9" s="72" t="s">
        <v>68</v>
      </c>
      <c r="B9" s="73"/>
      <c r="C9" s="73"/>
      <c r="D9" s="73"/>
      <c r="E9" s="73"/>
      <c r="F9" s="73"/>
      <c r="G9" s="73"/>
      <c r="H9" s="73"/>
      <c r="I9" s="73"/>
      <c r="J9" s="73"/>
      <c r="K9" s="74"/>
      <c r="L9" s="2"/>
    </row>
    <row r="10" spans="1:12">
      <c r="A10" s="66" t="s">
        <v>67</v>
      </c>
      <c r="B10" s="67"/>
      <c r="C10" s="67"/>
      <c r="D10" s="67"/>
      <c r="E10" s="67"/>
      <c r="F10" s="67"/>
      <c r="G10" s="67"/>
      <c r="H10" s="67"/>
      <c r="I10" s="67"/>
      <c r="J10" s="67"/>
      <c r="K10" s="68"/>
      <c r="L10" s="2"/>
    </row>
    <row r="11" spans="1:12" ht="1.1499999999999999" customHeight="1">
      <c r="A11" s="69"/>
      <c r="B11" s="70"/>
      <c r="C11" s="70"/>
      <c r="D11" s="70"/>
      <c r="E11" s="70"/>
      <c r="F11" s="70"/>
      <c r="G11" s="70"/>
      <c r="H11" s="70"/>
      <c r="I11" s="70"/>
      <c r="J11" s="70"/>
      <c r="K11" s="71"/>
      <c r="L11" s="2"/>
    </row>
    <row r="12" spans="1:12" ht="51">
      <c r="A12" s="24" t="s">
        <v>71</v>
      </c>
      <c r="B12" s="36" t="s">
        <v>142</v>
      </c>
      <c r="C12" s="32">
        <v>732</v>
      </c>
      <c r="D12" s="32">
        <v>1003</v>
      </c>
      <c r="E12" s="33" t="s">
        <v>34</v>
      </c>
      <c r="F12" s="41">
        <v>320</v>
      </c>
      <c r="G12" s="34">
        <v>499753</v>
      </c>
      <c r="H12" s="34">
        <v>499753</v>
      </c>
      <c r="I12" s="34">
        <v>499753</v>
      </c>
      <c r="J12" s="10">
        <f>I12+H12+G12</f>
        <v>1499259</v>
      </c>
      <c r="K12" s="3" t="s">
        <v>134</v>
      </c>
      <c r="L12" s="2"/>
    </row>
    <row r="13" spans="1:12" ht="51.75" customHeight="1">
      <c r="A13" s="44" t="s">
        <v>18</v>
      </c>
      <c r="B13" s="36" t="s">
        <v>142</v>
      </c>
      <c r="C13" s="32">
        <v>732</v>
      </c>
      <c r="D13" s="32">
        <v>1003</v>
      </c>
      <c r="E13" s="33" t="s">
        <v>35</v>
      </c>
      <c r="F13" s="32">
        <v>320</v>
      </c>
      <c r="G13" s="34">
        <v>2190000</v>
      </c>
      <c r="H13" s="34">
        <v>2190000</v>
      </c>
      <c r="I13" s="34">
        <v>2190000</v>
      </c>
      <c r="J13" s="10">
        <f t="shared" ref="J13:J20" si="0">I13+H13+G13</f>
        <v>6570000</v>
      </c>
      <c r="K13" s="24" t="s">
        <v>70</v>
      </c>
      <c r="L13" s="2"/>
    </row>
    <row r="14" spans="1:12" ht="67.150000000000006" customHeight="1">
      <c r="A14" s="44" t="s">
        <v>19</v>
      </c>
      <c r="B14" s="36" t="s">
        <v>142</v>
      </c>
      <c r="C14" s="32">
        <v>732</v>
      </c>
      <c r="D14" s="32">
        <v>1003</v>
      </c>
      <c r="E14" s="33" t="s">
        <v>36</v>
      </c>
      <c r="F14" s="32">
        <v>310</v>
      </c>
      <c r="G14" s="34">
        <v>300000</v>
      </c>
      <c r="H14" s="34">
        <v>300000</v>
      </c>
      <c r="I14" s="34">
        <v>300000</v>
      </c>
      <c r="J14" s="10">
        <f t="shared" si="0"/>
        <v>900000</v>
      </c>
      <c r="K14" s="24" t="s">
        <v>135</v>
      </c>
      <c r="L14" s="2"/>
    </row>
    <row r="15" spans="1:12" ht="53.45" customHeight="1">
      <c r="A15" s="44" t="s">
        <v>20</v>
      </c>
      <c r="B15" s="36" t="s">
        <v>142</v>
      </c>
      <c r="C15" s="32">
        <v>732</v>
      </c>
      <c r="D15" s="32">
        <v>1003</v>
      </c>
      <c r="E15" s="33" t="s">
        <v>37</v>
      </c>
      <c r="F15" s="32">
        <v>310</v>
      </c>
      <c r="G15" s="34">
        <v>400000</v>
      </c>
      <c r="H15" s="34">
        <v>400000</v>
      </c>
      <c r="I15" s="34">
        <v>400000</v>
      </c>
      <c r="J15" s="10">
        <f>I15+H15+G15</f>
        <v>1200000</v>
      </c>
      <c r="K15" s="26" t="s">
        <v>136</v>
      </c>
      <c r="L15" s="2"/>
    </row>
    <row r="16" spans="1:12" ht="53.45" customHeight="1">
      <c r="A16" s="36" t="s">
        <v>29</v>
      </c>
      <c r="B16" s="30" t="s">
        <v>142</v>
      </c>
      <c r="C16" s="32">
        <v>732</v>
      </c>
      <c r="D16" s="32">
        <v>1003</v>
      </c>
      <c r="E16" s="33" t="s">
        <v>38</v>
      </c>
      <c r="F16" s="32">
        <v>310</v>
      </c>
      <c r="G16" s="34">
        <v>129000</v>
      </c>
      <c r="H16" s="34">
        <v>129000</v>
      </c>
      <c r="I16" s="34">
        <v>129000</v>
      </c>
      <c r="J16" s="10">
        <f t="shared" ref="J16:J17" si="1">I16+H16+G16</f>
        <v>387000</v>
      </c>
      <c r="K16" s="26" t="s">
        <v>137</v>
      </c>
      <c r="L16" s="2"/>
    </row>
    <row r="17" spans="1:12" ht="203.45" customHeight="1">
      <c r="A17" s="36" t="s">
        <v>118</v>
      </c>
      <c r="B17" s="30" t="s">
        <v>142</v>
      </c>
      <c r="C17" s="32">
        <v>732</v>
      </c>
      <c r="D17" s="32">
        <v>1003</v>
      </c>
      <c r="E17" s="33" t="s">
        <v>117</v>
      </c>
      <c r="F17" s="32">
        <v>310</v>
      </c>
      <c r="G17" s="34">
        <v>804000</v>
      </c>
      <c r="H17" s="34">
        <v>804000</v>
      </c>
      <c r="I17" s="34">
        <v>804000</v>
      </c>
      <c r="J17" s="10">
        <f t="shared" si="1"/>
        <v>2412000</v>
      </c>
      <c r="K17" s="26" t="s">
        <v>65</v>
      </c>
      <c r="L17" s="2"/>
    </row>
    <row r="18" spans="1:12" ht="78.75" customHeight="1">
      <c r="A18" s="44" t="s">
        <v>21</v>
      </c>
      <c r="B18" s="36" t="s">
        <v>142</v>
      </c>
      <c r="C18" s="32">
        <v>732</v>
      </c>
      <c r="D18" s="32">
        <v>1003</v>
      </c>
      <c r="E18" s="33" t="s">
        <v>39</v>
      </c>
      <c r="F18" s="32">
        <v>610</v>
      </c>
      <c r="G18" s="34">
        <v>241550</v>
      </c>
      <c r="H18" s="34">
        <v>241550</v>
      </c>
      <c r="I18" s="34">
        <v>241550</v>
      </c>
      <c r="J18" s="43">
        <f t="shared" si="0"/>
        <v>724650</v>
      </c>
      <c r="K18" s="25" t="s">
        <v>72</v>
      </c>
      <c r="L18" s="2"/>
    </row>
    <row r="19" spans="1:12" ht="54" customHeight="1">
      <c r="A19" s="44" t="s">
        <v>26</v>
      </c>
      <c r="B19" s="36" t="s">
        <v>142</v>
      </c>
      <c r="C19" s="32">
        <v>732</v>
      </c>
      <c r="D19" s="32">
        <v>1003</v>
      </c>
      <c r="E19" s="33" t="s">
        <v>40</v>
      </c>
      <c r="F19" s="32">
        <v>320</v>
      </c>
      <c r="G19" s="34">
        <v>1000000</v>
      </c>
      <c r="H19" s="34">
        <v>1000000</v>
      </c>
      <c r="I19" s="34">
        <v>1000000</v>
      </c>
      <c r="J19" s="10">
        <f t="shared" si="0"/>
        <v>3000000</v>
      </c>
      <c r="K19" s="24" t="s">
        <v>153</v>
      </c>
      <c r="L19" s="2"/>
    </row>
    <row r="20" spans="1:12" ht="54" customHeight="1">
      <c r="A20" s="44" t="s">
        <v>85</v>
      </c>
      <c r="B20" s="36" t="s">
        <v>142</v>
      </c>
      <c r="C20" s="9" t="s">
        <v>16</v>
      </c>
      <c r="D20" s="9" t="s">
        <v>87</v>
      </c>
      <c r="E20" s="9" t="s">
        <v>86</v>
      </c>
      <c r="F20" s="45" t="s">
        <v>120</v>
      </c>
      <c r="G20" s="46">
        <v>40000</v>
      </c>
      <c r="H20" s="46">
        <v>40000</v>
      </c>
      <c r="I20" s="46">
        <v>40000</v>
      </c>
      <c r="J20" s="6">
        <f t="shared" si="0"/>
        <v>120000</v>
      </c>
      <c r="K20" s="24" t="s">
        <v>105</v>
      </c>
      <c r="L20" s="2"/>
    </row>
    <row r="21" spans="1:12" ht="53.25" customHeight="1">
      <c r="A21" s="44" t="s">
        <v>88</v>
      </c>
      <c r="B21" s="36" t="s">
        <v>142</v>
      </c>
      <c r="C21" s="33">
        <v>732</v>
      </c>
      <c r="D21" s="33">
        <v>1003</v>
      </c>
      <c r="E21" s="33" t="s">
        <v>41</v>
      </c>
      <c r="F21" s="32">
        <v>320</v>
      </c>
      <c r="G21" s="34">
        <v>330000</v>
      </c>
      <c r="H21" s="34">
        <v>330000</v>
      </c>
      <c r="I21" s="34">
        <v>330000</v>
      </c>
      <c r="J21" s="10">
        <f t="shared" ref="J21:J23" si="2">I21+H21+G21</f>
        <v>990000</v>
      </c>
      <c r="K21" s="24" t="s">
        <v>17</v>
      </c>
      <c r="L21" s="2"/>
    </row>
    <row r="22" spans="1:12" ht="38.25">
      <c r="A22" s="47" t="s">
        <v>89</v>
      </c>
      <c r="B22" s="24" t="s">
        <v>7</v>
      </c>
      <c r="C22" s="33" t="s">
        <v>23</v>
      </c>
      <c r="D22" s="33">
        <v>1003</v>
      </c>
      <c r="E22" s="33" t="s">
        <v>42</v>
      </c>
      <c r="F22" s="32">
        <v>610</v>
      </c>
      <c r="G22" s="34">
        <v>192640</v>
      </c>
      <c r="H22" s="34">
        <v>192640</v>
      </c>
      <c r="I22" s="34">
        <v>192640</v>
      </c>
      <c r="J22" s="10">
        <f t="shared" si="2"/>
        <v>577920</v>
      </c>
      <c r="K22" s="29" t="s">
        <v>9</v>
      </c>
      <c r="L22" s="2"/>
    </row>
    <row r="23" spans="1:12" ht="54.6" customHeight="1">
      <c r="A23" s="44" t="s">
        <v>90</v>
      </c>
      <c r="B23" s="36" t="s">
        <v>142</v>
      </c>
      <c r="C23" s="33">
        <v>732</v>
      </c>
      <c r="D23" s="33">
        <v>1003</v>
      </c>
      <c r="E23" s="33" t="s">
        <v>43</v>
      </c>
      <c r="F23" s="32">
        <v>320</v>
      </c>
      <c r="G23" s="34">
        <v>138000</v>
      </c>
      <c r="H23" s="34">
        <v>138000</v>
      </c>
      <c r="I23" s="34">
        <v>138000</v>
      </c>
      <c r="J23" s="10">
        <f t="shared" si="2"/>
        <v>414000</v>
      </c>
      <c r="K23" s="24" t="s">
        <v>132</v>
      </c>
      <c r="L23" s="2"/>
    </row>
    <row r="24" spans="1:12" ht="38.25">
      <c r="A24" s="44" t="s">
        <v>91</v>
      </c>
      <c r="B24" s="44" t="s">
        <v>7</v>
      </c>
      <c r="C24" s="33" t="s">
        <v>23</v>
      </c>
      <c r="D24" s="33">
        <v>1006</v>
      </c>
      <c r="E24" s="33" t="s">
        <v>44</v>
      </c>
      <c r="F24" s="32">
        <v>610</v>
      </c>
      <c r="G24" s="34">
        <v>126600</v>
      </c>
      <c r="H24" s="34">
        <v>126600</v>
      </c>
      <c r="I24" s="34">
        <v>126600</v>
      </c>
      <c r="J24" s="10">
        <f t="shared" ref="J24:J45" si="3">I24+H24+G24</f>
        <v>379800</v>
      </c>
      <c r="K24" s="24" t="s">
        <v>131</v>
      </c>
      <c r="L24" s="2"/>
    </row>
    <row r="25" spans="1:12" ht="63.75">
      <c r="A25" s="44" t="s">
        <v>92</v>
      </c>
      <c r="B25" s="36" t="s">
        <v>142</v>
      </c>
      <c r="C25" s="33">
        <v>732</v>
      </c>
      <c r="D25" s="33">
        <v>1001</v>
      </c>
      <c r="E25" s="33" t="s">
        <v>45</v>
      </c>
      <c r="F25" s="32">
        <v>310</v>
      </c>
      <c r="G25" s="34">
        <v>5130000</v>
      </c>
      <c r="H25" s="34">
        <v>5130000</v>
      </c>
      <c r="I25" s="34">
        <v>5130000</v>
      </c>
      <c r="J25" s="10">
        <f t="shared" si="3"/>
        <v>15390000</v>
      </c>
      <c r="K25" s="24" t="s">
        <v>106</v>
      </c>
      <c r="L25" s="2"/>
    </row>
    <row r="26" spans="1:12" ht="121.9" customHeight="1">
      <c r="A26" s="24" t="s">
        <v>93</v>
      </c>
      <c r="B26" s="26" t="s">
        <v>142</v>
      </c>
      <c r="C26" s="41">
        <v>732</v>
      </c>
      <c r="D26" s="41">
        <v>1003</v>
      </c>
      <c r="E26" s="42" t="s">
        <v>74</v>
      </c>
      <c r="F26" s="41">
        <v>320</v>
      </c>
      <c r="G26" s="34">
        <v>2483500</v>
      </c>
      <c r="H26" s="34">
        <v>2483500</v>
      </c>
      <c r="I26" s="34">
        <v>2483500</v>
      </c>
      <c r="J26" s="43">
        <f>I26+H26+G26</f>
        <v>7450500</v>
      </c>
      <c r="K26" s="26" t="s">
        <v>130</v>
      </c>
    </row>
    <row r="27" spans="1:12" ht="15.6" customHeight="1">
      <c r="A27" s="77" t="s">
        <v>94</v>
      </c>
      <c r="B27" s="80" t="s">
        <v>8</v>
      </c>
      <c r="C27" s="83">
        <v>734</v>
      </c>
      <c r="D27" s="86">
        <v>1003</v>
      </c>
      <c r="E27" s="89" t="s">
        <v>66</v>
      </c>
      <c r="F27" s="33" t="s">
        <v>31</v>
      </c>
      <c r="G27" s="34">
        <f>G28+G29</f>
        <v>1783800</v>
      </c>
      <c r="H27" s="34">
        <f>H28+H29</f>
        <v>1783800</v>
      </c>
      <c r="I27" s="34">
        <f>I28+I29</f>
        <v>1783800</v>
      </c>
      <c r="J27" s="37">
        <f t="shared" si="3"/>
        <v>5351400</v>
      </c>
      <c r="K27" s="63" t="s">
        <v>126</v>
      </c>
    </row>
    <row r="28" spans="1:12" ht="18" customHeight="1">
      <c r="A28" s="78"/>
      <c r="B28" s="81"/>
      <c r="C28" s="84"/>
      <c r="D28" s="87"/>
      <c r="E28" s="90"/>
      <c r="F28" s="38">
        <v>610</v>
      </c>
      <c r="G28" s="34">
        <v>1656400</v>
      </c>
      <c r="H28" s="34">
        <v>1656400</v>
      </c>
      <c r="I28" s="34">
        <v>1656400</v>
      </c>
      <c r="J28" s="37">
        <f t="shared" si="3"/>
        <v>4969200</v>
      </c>
      <c r="K28" s="64"/>
    </row>
    <row r="29" spans="1:12">
      <c r="A29" s="79"/>
      <c r="B29" s="82"/>
      <c r="C29" s="85"/>
      <c r="D29" s="88"/>
      <c r="E29" s="91"/>
      <c r="F29" s="38">
        <v>620</v>
      </c>
      <c r="G29" s="34">
        <v>127400</v>
      </c>
      <c r="H29" s="34">
        <v>127400</v>
      </c>
      <c r="I29" s="34">
        <v>127400</v>
      </c>
      <c r="J29" s="37">
        <f t="shared" si="3"/>
        <v>382200</v>
      </c>
      <c r="K29" s="65"/>
    </row>
    <row r="30" spans="1:12" ht="40.15" customHeight="1">
      <c r="A30" s="36" t="s">
        <v>95</v>
      </c>
      <c r="B30" s="44" t="s">
        <v>7</v>
      </c>
      <c r="C30" s="39">
        <v>733</v>
      </c>
      <c r="D30" s="38">
        <v>1003</v>
      </c>
      <c r="E30" s="40" t="s">
        <v>46</v>
      </c>
      <c r="F30" s="38">
        <v>610</v>
      </c>
      <c r="G30" s="34">
        <v>109855</v>
      </c>
      <c r="H30" s="34">
        <v>109855</v>
      </c>
      <c r="I30" s="34">
        <v>109855</v>
      </c>
      <c r="J30" s="37">
        <f t="shared" si="3"/>
        <v>329565</v>
      </c>
      <c r="K30" s="26" t="s">
        <v>116</v>
      </c>
    </row>
    <row r="31" spans="1:12" ht="22.5" customHeight="1">
      <c r="A31" s="104" t="s">
        <v>152</v>
      </c>
      <c r="B31" s="80" t="s">
        <v>8</v>
      </c>
      <c r="C31" s="83">
        <v>734</v>
      </c>
      <c r="D31" s="86">
        <v>1003</v>
      </c>
      <c r="E31" s="89" t="s">
        <v>47</v>
      </c>
      <c r="F31" s="33" t="s">
        <v>31</v>
      </c>
      <c r="G31" s="34">
        <f>G32+G33</f>
        <v>5434060</v>
      </c>
      <c r="H31" s="34">
        <f t="shared" ref="H31:I31" si="4">H32+H33</f>
        <v>5434060</v>
      </c>
      <c r="I31" s="34">
        <f t="shared" si="4"/>
        <v>5434060</v>
      </c>
      <c r="J31" s="37">
        <f t="shared" si="3"/>
        <v>16302180</v>
      </c>
      <c r="K31" s="63" t="s">
        <v>144</v>
      </c>
    </row>
    <row r="32" spans="1:12" ht="23.25" customHeight="1">
      <c r="A32" s="105"/>
      <c r="B32" s="81"/>
      <c r="C32" s="84"/>
      <c r="D32" s="87"/>
      <c r="E32" s="90"/>
      <c r="F32" s="38">
        <v>610</v>
      </c>
      <c r="G32" s="34">
        <v>5262959</v>
      </c>
      <c r="H32" s="34">
        <v>5262959</v>
      </c>
      <c r="I32" s="34">
        <v>5262959</v>
      </c>
      <c r="J32" s="37">
        <f t="shared" si="3"/>
        <v>15788877</v>
      </c>
      <c r="K32" s="100"/>
    </row>
    <row r="33" spans="1:11" s="8" customFormat="1" ht="47.45" customHeight="1">
      <c r="A33" s="106"/>
      <c r="B33" s="82"/>
      <c r="C33" s="85"/>
      <c r="D33" s="88"/>
      <c r="E33" s="91"/>
      <c r="F33" s="38">
        <v>620</v>
      </c>
      <c r="G33" s="34">
        <v>171101</v>
      </c>
      <c r="H33" s="34">
        <v>171101</v>
      </c>
      <c r="I33" s="34">
        <v>171101</v>
      </c>
      <c r="J33" s="37">
        <f t="shared" si="3"/>
        <v>513303</v>
      </c>
      <c r="K33" s="101"/>
    </row>
    <row r="34" spans="1:11" s="8" customFormat="1" ht="56.25" customHeight="1">
      <c r="A34" s="36" t="s">
        <v>96</v>
      </c>
      <c r="B34" s="31" t="s">
        <v>7</v>
      </c>
      <c r="C34" s="39">
        <v>733</v>
      </c>
      <c r="D34" s="38">
        <v>1006</v>
      </c>
      <c r="E34" s="40" t="s">
        <v>48</v>
      </c>
      <c r="F34" s="38">
        <v>610</v>
      </c>
      <c r="G34" s="34">
        <v>80000</v>
      </c>
      <c r="H34" s="34">
        <v>80000</v>
      </c>
      <c r="I34" s="34">
        <v>80000</v>
      </c>
      <c r="J34" s="37">
        <f t="shared" si="3"/>
        <v>240000</v>
      </c>
      <c r="K34" s="26" t="s">
        <v>17</v>
      </c>
    </row>
    <row r="35" spans="1:11" s="8" customFormat="1" ht="75" customHeight="1">
      <c r="A35" s="44" t="s">
        <v>97</v>
      </c>
      <c r="B35" s="36" t="s">
        <v>142</v>
      </c>
      <c r="C35" s="33">
        <v>732</v>
      </c>
      <c r="D35" s="33">
        <v>1003</v>
      </c>
      <c r="E35" s="33" t="s">
        <v>49</v>
      </c>
      <c r="F35" s="32">
        <v>310</v>
      </c>
      <c r="G35" s="34">
        <v>8000</v>
      </c>
      <c r="H35" s="34">
        <v>8000</v>
      </c>
      <c r="I35" s="34">
        <v>8000</v>
      </c>
      <c r="J35" s="10">
        <f t="shared" si="3"/>
        <v>24000</v>
      </c>
      <c r="K35" s="24" t="s">
        <v>127</v>
      </c>
    </row>
    <row r="36" spans="1:11" s="8" customFormat="1" ht="67.5" customHeight="1">
      <c r="A36" s="36" t="s">
        <v>98</v>
      </c>
      <c r="B36" s="36" t="s">
        <v>142</v>
      </c>
      <c r="C36" s="33">
        <v>732</v>
      </c>
      <c r="D36" s="33">
        <v>1003</v>
      </c>
      <c r="E36" s="33" t="s">
        <v>50</v>
      </c>
      <c r="F36" s="32">
        <v>310</v>
      </c>
      <c r="G36" s="34">
        <v>253450</v>
      </c>
      <c r="H36" s="34">
        <v>253450</v>
      </c>
      <c r="I36" s="34">
        <v>253450</v>
      </c>
      <c r="J36" s="10">
        <f t="shared" si="3"/>
        <v>760350</v>
      </c>
      <c r="K36" s="25" t="s">
        <v>129</v>
      </c>
    </row>
    <row r="37" spans="1:11" s="8" customFormat="1" ht="63" customHeight="1">
      <c r="A37" s="36" t="s">
        <v>99</v>
      </c>
      <c r="B37" s="36" t="s">
        <v>142</v>
      </c>
      <c r="C37" s="33">
        <v>732</v>
      </c>
      <c r="D37" s="33">
        <v>1003</v>
      </c>
      <c r="E37" s="33" t="s">
        <v>51</v>
      </c>
      <c r="F37" s="32">
        <v>310</v>
      </c>
      <c r="G37" s="34">
        <v>250000</v>
      </c>
      <c r="H37" s="34">
        <v>250000</v>
      </c>
      <c r="I37" s="34">
        <v>250000</v>
      </c>
      <c r="J37" s="10">
        <f t="shared" si="3"/>
        <v>750000</v>
      </c>
      <c r="K37" s="25" t="s">
        <v>25</v>
      </c>
    </row>
    <row r="38" spans="1:11" s="8" customFormat="1" ht="68.45" customHeight="1">
      <c r="A38" s="36" t="s">
        <v>100</v>
      </c>
      <c r="B38" s="30" t="s">
        <v>142</v>
      </c>
      <c r="C38" s="32">
        <v>732</v>
      </c>
      <c r="D38" s="32">
        <v>1003</v>
      </c>
      <c r="E38" s="33" t="s">
        <v>52</v>
      </c>
      <c r="F38" s="32">
        <v>310</v>
      </c>
      <c r="G38" s="34">
        <v>510500</v>
      </c>
      <c r="H38" s="34">
        <v>510500</v>
      </c>
      <c r="I38" s="34">
        <v>510500</v>
      </c>
      <c r="J38" s="10">
        <f t="shared" si="3"/>
        <v>1531500</v>
      </c>
      <c r="K38" s="26" t="s">
        <v>73</v>
      </c>
    </row>
    <row r="39" spans="1:11" s="8" customFormat="1" ht="66" customHeight="1">
      <c r="A39" s="36" t="s">
        <v>101</v>
      </c>
      <c r="B39" s="36" t="s">
        <v>142</v>
      </c>
      <c r="C39" s="33">
        <v>732</v>
      </c>
      <c r="D39" s="33">
        <v>1003</v>
      </c>
      <c r="E39" s="33" t="s">
        <v>53</v>
      </c>
      <c r="F39" s="32">
        <v>310</v>
      </c>
      <c r="G39" s="34">
        <v>19320</v>
      </c>
      <c r="H39" s="34">
        <v>19320</v>
      </c>
      <c r="I39" s="34">
        <v>19320</v>
      </c>
      <c r="J39" s="10">
        <f t="shared" si="3"/>
        <v>57960</v>
      </c>
      <c r="K39" s="25" t="s">
        <v>138</v>
      </c>
    </row>
    <row r="40" spans="1:11" s="8" customFormat="1" ht="66" customHeight="1">
      <c r="A40" s="36" t="s">
        <v>102</v>
      </c>
      <c r="B40" s="36" t="s">
        <v>142</v>
      </c>
      <c r="C40" s="33">
        <v>732</v>
      </c>
      <c r="D40" s="33">
        <v>1003</v>
      </c>
      <c r="E40" s="33" t="s">
        <v>54</v>
      </c>
      <c r="F40" s="32">
        <v>240</v>
      </c>
      <c r="G40" s="34">
        <v>1000</v>
      </c>
      <c r="H40" s="48">
        <v>1000</v>
      </c>
      <c r="I40" s="48">
        <v>1000</v>
      </c>
      <c r="J40" s="10">
        <f t="shared" si="3"/>
        <v>3000</v>
      </c>
      <c r="K40" s="24" t="s">
        <v>128</v>
      </c>
    </row>
    <row r="41" spans="1:11" s="8" customFormat="1" ht="57" customHeight="1">
      <c r="A41" s="44" t="s">
        <v>103</v>
      </c>
      <c r="B41" s="36" t="s">
        <v>142</v>
      </c>
      <c r="C41" s="33">
        <v>732</v>
      </c>
      <c r="D41" s="33">
        <v>1003</v>
      </c>
      <c r="E41" s="33" t="s">
        <v>55</v>
      </c>
      <c r="F41" s="32">
        <v>320</v>
      </c>
      <c r="G41" s="34">
        <v>300000</v>
      </c>
      <c r="H41" s="34">
        <v>300000</v>
      </c>
      <c r="I41" s="34">
        <v>300000</v>
      </c>
      <c r="J41" s="10">
        <f t="shared" si="3"/>
        <v>900000</v>
      </c>
      <c r="K41" s="24" t="s">
        <v>140</v>
      </c>
    </row>
    <row r="42" spans="1:11" s="8" customFormat="1" ht="133.9" customHeight="1">
      <c r="A42" s="44" t="s">
        <v>104</v>
      </c>
      <c r="B42" s="36" t="s">
        <v>142</v>
      </c>
      <c r="C42" s="33">
        <v>732</v>
      </c>
      <c r="D42" s="33">
        <v>1003</v>
      </c>
      <c r="E42" s="33" t="s">
        <v>56</v>
      </c>
      <c r="F42" s="32">
        <v>310</v>
      </c>
      <c r="G42" s="34">
        <v>1353000</v>
      </c>
      <c r="H42" s="34">
        <v>1353000</v>
      </c>
      <c r="I42" s="34">
        <v>1353000</v>
      </c>
      <c r="J42" s="10">
        <f t="shared" si="3"/>
        <v>4059000</v>
      </c>
      <c r="K42" s="25" t="s">
        <v>10</v>
      </c>
    </row>
    <row r="43" spans="1:11" s="8" customFormat="1" ht="94.5" customHeight="1">
      <c r="A43" s="36" t="s">
        <v>108</v>
      </c>
      <c r="B43" s="30" t="s">
        <v>142</v>
      </c>
      <c r="C43" s="32">
        <v>732</v>
      </c>
      <c r="D43" s="32">
        <v>1003</v>
      </c>
      <c r="E43" s="33" t="s">
        <v>57</v>
      </c>
      <c r="F43" s="32">
        <v>310</v>
      </c>
      <c r="G43" s="34">
        <v>160000</v>
      </c>
      <c r="H43" s="34">
        <v>160000</v>
      </c>
      <c r="I43" s="34">
        <v>160000</v>
      </c>
      <c r="J43" s="10">
        <f t="shared" si="3"/>
        <v>480000</v>
      </c>
      <c r="K43" s="26" t="s">
        <v>10</v>
      </c>
    </row>
    <row r="44" spans="1:11" s="8" customFormat="1" ht="121.5" customHeight="1">
      <c r="A44" s="44" t="s">
        <v>109</v>
      </c>
      <c r="B44" s="36" t="s">
        <v>142</v>
      </c>
      <c r="C44" s="33">
        <v>732</v>
      </c>
      <c r="D44" s="33">
        <v>1003</v>
      </c>
      <c r="E44" s="33" t="s">
        <v>58</v>
      </c>
      <c r="F44" s="32">
        <v>320</v>
      </c>
      <c r="G44" s="34">
        <v>40000</v>
      </c>
      <c r="H44" s="34">
        <v>40000</v>
      </c>
      <c r="I44" s="34">
        <v>40000</v>
      </c>
      <c r="J44" s="10">
        <f t="shared" si="3"/>
        <v>120000</v>
      </c>
      <c r="K44" s="25" t="s">
        <v>14</v>
      </c>
    </row>
    <row r="45" spans="1:11" s="8" customFormat="1" ht="144.75" customHeight="1">
      <c r="A45" s="7" t="s">
        <v>110</v>
      </c>
      <c r="B45" s="7" t="s">
        <v>142</v>
      </c>
      <c r="C45" s="49">
        <v>732</v>
      </c>
      <c r="D45" s="49">
        <v>1003</v>
      </c>
      <c r="E45" s="49" t="s">
        <v>59</v>
      </c>
      <c r="F45" s="50">
        <v>320</v>
      </c>
      <c r="G45" s="34">
        <v>30000</v>
      </c>
      <c r="H45" s="34">
        <v>30000</v>
      </c>
      <c r="I45" s="34">
        <v>30000</v>
      </c>
      <c r="J45" s="51">
        <f t="shared" si="3"/>
        <v>90000</v>
      </c>
      <c r="K45" s="25" t="s">
        <v>14</v>
      </c>
    </row>
    <row r="46" spans="1:11" s="8" customFormat="1" ht="54" customHeight="1">
      <c r="A46" s="30" t="s">
        <v>111</v>
      </c>
      <c r="B46" s="31" t="s">
        <v>7</v>
      </c>
      <c r="C46" s="32">
        <v>733</v>
      </c>
      <c r="D46" s="32">
        <v>1006</v>
      </c>
      <c r="E46" s="33" t="s">
        <v>60</v>
      </c>
      <c r="F46" s="32">
        <v>610</v>
      </c>
      <c r="G46" s="34">
        <v>10000</v>
      </c>
      <c r="H46" s="34">
        <v>10000</v>
      </c>
      <c r="I46" s="34">
        <v>10000</v>
      </c>
      <c r="J46" s="35">
        <f t="shared" ref="J46" si="5">G46+H46+I46</f>
        <v>30000</v>
      </c>
      <c r="K46" s="25"/>
    </row>
    <row r="47" spans="1:11" s="8" customFormat="1" ht="78.75" customHeight="1">
      <c r="A47" s="30" t="s">
        <v>112</v>
      </c>
      <c r="B47" s="30" t="s">
        <v>142</v>
      </c>
      <c r="C47" s="32">
        <v>732</v>
      </c>
      <c r="D47" s="32">
        <v>1006</v>
      </c>
      <c r="E47" s="33" t="s">
        <v>141</v>
      </c>
      <c r="F47" s="32">
        <v>240</v>
      </c>
      <c r="G47" s="34">
        <v>90000</v>
      </c>
      <c r="H47" s="34">
        <v>90000</v>
      </c>
      <c r="I47" s="34">
        <v>90000</v>
      </c>
      <c r="J47" s="35">
        <f t="shared" ref="J47:J48" si="6">G47+H47+I47</f>
        <v>270000</v>
      </c>
      <c r="K47" s="25" t="s">
        <v>139</v>
      </c>
    </row>
    <row r="48" spans="1:11" s="8" customFormat="1" ht="66.599999999999994" customHeight="1">
      <c r="A48" s="30" t="s">
        <v>113</v>
      </c>
      <c r="B48" s="30" t="s">
        <v>142</v>
      </c>
      <c r="C48" s="32">
        <v>732</v>
      </c>
      <c r="D48" s="32">
        <v>1006</v>
      </c>
      <c r="E48" s="33" t="s">
        <v>62</v>
      </c>
      <c r="F48" s="32">
        <v>240</v>
      </c>
      <c r="G48" s="34">
        <v>80000</v>
      </c>
      <c r="H48" s="34">
        <v>80000</v>
      </c>
      <c r="I48" s="34">
        <v>80000</v>
      </c>
      <c r="J48" s="35">
        <f t="shared" si="6"/>
        <v>240000</v>
      </c>
      <c r="K48" s="25" t="s">
        <v>30</v>
      </c>
    </row>
    <row r="49" spans="1:11" s="8" customFormat="1" ht="91.5" customHeight="1">
      <c r="A49" s="52" t="s">
        <v>151</v>
      </c>
      <c r="B49" s="30" t="s">
        <v>27</v>
      </c>
      <c r="C49" s="32">
        <v>732</v>
      </c>
      <c r="D49" s="32">
        <v>1003</v>
      </c>
      <c r="E49" s="33" t="s">
        <v>75</v>
      </c>
      <c r="F49" s="32">
        <v>320</v>
      </c>
      <c r="G49" s="34">
        <v>103000</v>
      </c>
      <c r="H49" s="34">
        <v>103000</v>
      </c>
      <c r="I49" s="34">
        <v>103000</v>
      </c>
      <c r="J49" s="35">
        <f t="shared" ref="J49" si="7">G49+H49+I49</f>
        <v>309000</v>
      </c>
      <c r="K49" s="25" t="s">
        <v>107</v>
      </c>
    </row>
    <row r="50" spans="1:11" s="8" customFormat="1" ht="39" customHeight="1">
      <c r="A50" s="109" t="s">
        <v>114</v>
      </c>
      <c r="B50" s="53" t="s">
        <v>31</v>
      </c>
      <c r="C50" s="33" t="s">
        <v>31</v>
      </c>
      <c r="D50" s="33" t="s">
        <v>31</v>
      </c>
      <c r="E50" s="33" t="s">
        <v>63</v>
      </c>
      <c r="F50" s="40" t="s">
        <v>31</v>
      </c>
      <c r="G50" s="34">
        <f>G51+G55+G52</f>
        <v>2172889</v>
      </c>
      <c r="H50" s="34">
        <f t="shared" ref="H50:I50" si="8">H51+H55+H52</f>
        <v>0</v>
      </c>
      <c r="I50" s="34">
        <f t="shared" si="8"/>
        <v>0</v>
      </c>
      <c r="J50" s="10">
        <f>I50+H50+G50</f>
        <v>2172889</v>
      </c>
      <c r="K50" s="24"/>
    </row>
    <row r="51" spans="1:11" s="8" customFormat="1" ht="54" customHeight="1">
      <c r="A51" s="110"/>
      <c r="B51" s="36" t="s">
        <v>8</v>
      </c>
      <c r="C51" s="33" t="s">
        <v>22</v>
      </c>
      <c r="D51" s="33" t="s">
        <v>150</v>
      </c>
      <c r="E51" s="33" t="s">
        <v>63</v>
      </c>
      <c r="F51" s="32">
        <v>610</v>
      </c>
      <c r="G51" s="34">
        <v>270000</v>
      </c>
      <c r="H51" s="48">
        <v>0</v>
      </c>
      <c r="I51" s="48">
        <v>0</v>
      </c>
      <c r="J51" s="10">
        <f t="shared" ref="J51:J57" si="9">I51+H51+G51</f>
        <v>270000</v>
      </c>
      <c r="K51" s="24" t="s">
        <v>145</v>
      </c>
    </row>
    <row r="52" spans="1:11" s="8" customFormat="1" ht="21.75" customHeight="1">
      <c r="A52" s="110"/>
      <c r="B52" s="112" t="s">
        <v>7</v>
      </c>
      <c r="C52" s="33" t="s">
        <v>23</v>
      </c>
      <c r="D52" s="40" t="s">
        <v>31</v>
      </c>
      <c r="E52" s="40" t="s">
        <v>31</v>
      </c>
      <c r="F52" s="40" t="s">
        <v>31</v>
      </c>
      <c r="G52" s="34">
        <f>G53+G54</f>
        <v>896166</v>
      </c>
      <c r="H52" s="34">
        <f t="shared" ref="H52:I52" si="10">H53+H54</f>
        <v>0</v>
      </c>
      <c r="I52" s="34">
        <f t="shared" si="10"/>
        <v>0</v>
      </c>
      <c r="J52" s="10">
        <f t="shared" si="9"/>
        <v>896166</v>
      </c>
      <c r="K52" s="24" t="s">
        <v>145</v>
      </c>
    </row>
    <row r="53" spans="1:11" s="8" customFormat="1" ht="21.75" customHeight="1">
      <c r="A53" s="110"/>
      <c r="B53" s="113"/>
      <c r="C53" s="33" t="s">
        <v>23</v>
      </c>
      <c r="D53" s="33" t="s">
        <v>79</v>
      </c>
      <c r="E53" s="33" t="s">
        <v>63</v>
      </c>
      <c r="F53" s="32">
        <v>610</v>
      </c>
      <c r="G53" s="34">
        <v>634000</v>
      </c>
      <c r="H53" s="48">
        <v>0</v>
      </c>
      <c r="I53" s="48">
        <v>0</v>
      </c>
      <c r="J53" s="10">
        <f t="shared" ref="J53" si="11">I53+H53+G53</f>
        <v>634000</v>
      </c>
      <c r="K53" s="24"/>
    </row>
    <row r="54" spans="1:11" s="8" customFormat="1" ht="24.75" customHeight="1">
      <c r="A54" s="110"/>
      <c r="B54" s="114"/>
      <c r="C54" s="33" t="s">
        <v>23</v>
      </c>
      <c r="D54" s="33" t="s">
        <v>80</v>
      </c>
      <c r="E54" s="33" t="s">
        <v>63</v>
      </c>
      <c r="F54" s="32">
        <v>610</v>
      </c>
      <c r="G54" s="34">
        <v>262166</v>
      </c>
      <c r="H54" s="48">
        <v>0</v>
      </c>
      <c r="I54" s="48">
        <v>0</v>
      </c>
      <c r="J54" s="10">
        <f t="shared" si="9"/>
        <v>262166</v>
      </c>
      <c r="K54" s="24"/>
    </row>
    <row r="55" spans="1:11" s="8" customFormat="1" ht="39.75" customHeight="1">
      <c r="A55" s="111"/>
      <c r="B55" s="56" t="s">
        <v>28</v>
      </c>
      <c r="C55" s="33" t="s">
        <v>13</v>
      </c>
      <c r="D55" s="33" t="s">
        <v>79</v>
      </c>
      <c r="E55" s="33" t="s">
        <v>63</v>
      </c>
      <c r="F55" s="32">
        <v>620</v>
      </c>
      <c r="G55" s="34">
        <v>1006723</v>
      </c>
      <c r="H55" s="48">
        <v>0</v>
      </c>
      <c r="I55" s="48">
        <v>0</v>
      </c>
      <c r="J55" s="10">
        <f t="shared" si="9"/>
        <v>1006723</v>
      </c>
      <c r="K55" s="24" t="s">
        <v>146</v>
      </c>
    </row>
    <row r="56" spans="1:11" s="23" customFormat="1" ht="117.75" customHeight="1">
      <c r="A56" s="36" t="s">
        <v>115</v>
      </c>
      <c r="B56" s="36" t="s">
        <v>81</v>
      </c>
      <c r="C56" s="33" t="s">
        <v>82</v>
      </c>
      <c r="D56" s="33" t="s">
        <v>80</v>
      </c>
      <c r="E56" s="33" t="s">
        <v>83</v>
      </c>
      <c r="F56" s="38">
        <v>870</v>
      </c>
      <c r="G56" s="34">
        <v>129001</v>
      </c>
      <c r="H56" s="34">
        <v>0</v>
      </c>
      <c r="I56" s="34">
        <v>0</v>
      </c>
      <c r="J56" s="10">
        <f t="shared" si="9"/>
        <v>129001</v>
      </c>
      <c r="K56" s="7"/>
    </row>
    <row r="57" spans="1:11" s="23" customFormat="1" ht="78" customHeight="1">
      <c r="A57" s="57" t="s">
        <v>133</v>
      </c>
      <c r="B57" s="58" t="s">
        <v>8</v>
      </c>
      <c r="C57" s="59" t="s">
        <v>22</v>
      </c>
      <c r="D57" s="59" t="s">
        <v>87</v>
      </c>
      <c r="E57" s="33" t="s">
        <v>149</v>
      </c>
      <c r="F57" s="15" t="s">
        <v>148</v>
      </c>
      <c r="G57" s="34">
        <v>300000</v>
      </c>
      <c r="H57" s="48">
        <v>300000</v>
      </c>
      <c r="I57" s="48">
        <v>300000</v>
      </c>
      <c r="J57" s="10">
        <f t="shared" si="9"/>
        <v>900000</v>
      </c>
      <c r="K57" s="60" t="s">
        <v>147</v>
      </c>
    </row>
    <row r="58" spans="1:11" s="8" customFormat="1" ht="22.5" customHeight="1">
      <c r="A58" s="7" t="s">
        <v>61</v>
      </c>
      <c r="B58" s="20" t="s">
        <v>31</v>
      </c>
      <c r="C58" s="15" t="s">
        <v>31</v>
      </c>
      <c r="D58" s="15" t="s">
        <v>31</v>
      </c>
      <c r="E58" s="61" t="s">
        <v>64</v>
      </c>
      <c r="F58" s="15" t="s">
        <v>31</v>
      </c>
      <c r="G58" s="62">
        <f>G12+G13+G14+G15+G16+G17+G18+G19+G20+G21+G22+G23+G24+G25+G26+G27+G31+G34+G35+G36+G37+G38+G39+G41+G42+G43+G44+G45+G46+G47+G48+G49+G56+G57+G50+G40+G30</f>
        <v>27222918</v>
      </c>
      <c r="H58" s="18">
        <f>H12+H13+H14+H15+H16+H17+H18+H19+H20+H21+H22+H23+H24+H25+H26+H27+H31+H34+H35+H36+H37+H38+H39+H41+H42+H43+H44+H45+H46+H47+H48+H49+H56+H57+H50+H40+H30</f>
        <v>24921028</v>
      </c>
      <c r="I58" s="18">
        <f>I12+I13+I14+I15+I16+I17+I18+I19+I20+I21+I22+I23+I24+I25+I26+I27+I31+I34+I35+I36+I37+I38+I39+I41+I42+I43+I44+I45+I46+I47+I48+I49+I56+I57+I50+I40+I30</f>
        <v>24921028</v>
      </c>
      <c r="J58" s="18">
        <f>I58+H58+G58</f>
        <v>77064974</v>
      </c>
      <c r="K58" s="3"/>
    </row>
    <row r="59" spans="1:11">
      <c r="A59" s="3" t="s">
        <v>11</v>
      </c>
      <c r="B59" s="4"/>
      <c r="C59" s="15"/>
      <c r="D59" s="15"/>
      <c r="E59" s="15"/>
      <c r="F59" s="15"/>
      <c r="G59" s="46"/>
      <c r="H59" s="5"/>
      <c r="I59" s="5"/>
      <c r="J59" s="5"/>
      <c r="K59" s="12"/>
    </row>
    <row r="60" spans="1:11" ht="51">
      <c r="A60" s="3" t="s">
        <v>121</v>
      </c>
      <c r="B60" s="3" t="s">
        <v>142</v>
      </c>
      <c r="C60" s="15" t="s">
        <v>16</v>
      </c>
      <c r="D60" s="15" t="s">
        <v>31</v>
      </c>
      <c r="E60" s="15" t="s">
        <v>64</v>
      </c>
      <c r="F60" s="15" t="s">
        <v>31</v>
      </c>
      <c r="G60" s="46">
        <f>G12+G13+G14+G15+G16+G17+G18+G19+G21+G23+G25+G26+G35+G36+G37+G38+G39+G40+G41+G42+G43+G44+G45+G47+G48+G49+G20</f>
        <v>16884073</v>
      </c>
      <c r="H60" s="5">
        <f t="shared" ref="H60:I60" si="12">H12+H13+H14+H15+H16+H17+H18+H19+H21+H23+H25+H26+H35+H36+H37+H38+H39+H40+H41+H42+H43+H44+H45+H47+H48+H49+H20</f>
        <v>16884073</v>
      </c>
      <c r="I60" s="5">
        <f t="shared" si="12"/>
        <v>16884073</v>
      </c>
      <c r="J60" s="5">
        <f>I60+H60+G60</f>
        <v>50652219</v>
      </c>
      <c r="K60" s="12"/>
    </row>
    <row r="61" spans="1:11" ht="38.25">
      <c r="A61" s="3" t="s">
        <v>122</v>
      </c>
      <c r="B61" s="3" t="s">
        <v>7</v>
      </c>
      <c r="C61" s="15" t="s">
        <v>23</v>
      </c>
      <c r="D61" s="15" t="s">
        <v>31</v>
      </c>
      <c r="E61" s="15" t="s">
        <v>64</v>
      </c>
      <c r="F61" s="15" t="s">
        <v>31</v>
      </c>
      <c r="G61" s="46">
        <f>G24+G30+G34+G46+G22+G52</f>
        <v>1415261</v>
      </c>
      <c r="H61" s="5">
        <f>H24+H30+H34+H46+H22+H52</f>
        <v>519095</v>
      </c>
      <c r="I61" s="5">
        <f>I24+I30+I34+I46+I22+I52</f>
        <v>519095</v>
      </c>
      <c r="J61" s="5">
        <f>I61+H61+G61</f>
        <v>2453451</v>
      </c>
      <c r="K61" s="13"/>
    </row>
    <row r="62" spans="1:11" ht="38.25">
      <c r="A62" s="14" t="s">
        <v>123</v>
      </c>
      <c r="B62" s="3" t="s">
        <v>8</v>
      </c>
      <c r="C62" s="15" t="s">
        <v>22</v>
      </c>
      <c r="D62" s="15" t="s">
        <v>31</v>
      </c>
      <c r="E62" s="15" t="s">
        <v>64</v>
      </c>
      <c r="F62" s="15" t="s">
        <v>31</v>
      </c>
      <c r="G62" s="46">
        <f>G27+G31+G51+G57</f>
        <v>7787860</v>
      </c>
      <c r="H62" s="5">
        <f>H27+H31+H51+H57</f>
        <v>7517860</v>
      </c>
      <c r="I62" s="5">
        <f>I27+I31+I51+I57</f>
        <v>7517860</v>
      </c>
      <c r="J62" s="5">
        <f t="shared" ref="J62:J64" si="13">I62+H62+G62</f>
        <v>22823580</v>
      </c>
      <c r="K62" s="12"/>
    </row>
    <row r="63" spans="1:11" ht="42" customHeight="1">
      <c r="A63" s="14" t="s">
        <v>124</v>
      </c>
      <c r="B63" s="3" t="s">
        <v>28</v>
      </c>
      <c r="C63" s="16" t="s">
        <v>13</v>
      </c>
      <c r="D63" s="15" t="s">
        <v>31</v>
      </c>
      <c r="E63" s="15" t="s">
        <v>64</v>
      </c>
      <c r="F63" s="15" t="s">
        <v>31</v>
      </c>
      <c r="G63" s="46">
        <f>G55</f>
        <v>1006723</v>
      </c>
      <c r="H63" s="5">
        <f>H55</f>
        <v>0</v>
      </c>
      <c r="I63" s="5">
        <f>I55</f>
        <v>0</v>
      </c>
      <c r="J63" s="5">
        <f t="shared" ref="J63" si="14">I63+H63+G63</f>
        <v>1006723</v>
      </c>
      <c r="K63" s="12"/>
    </row>
    <row r="64" spans="1:11" ht="68.25" customHeight="1">
      <c r="A64" s="36" t="s">
        <v>143</v>
      </c>
      <c r="B64" s="3" t="s">
        <v>81</v>
      </c>
      <c r="C64" s="16" t="s">
        <v>82</v>
      </c>
      <c r="D64" s="15" t="s">
        <v>31</v>
      </c>
      <c r="E64" s="15" t="s">
        <v>64</v>
      </c>
      <c r="F64" s="15" t="s">
        <v>31</v>
      </c>
      <c r="G64" s="46">
        <f t="shared" ref="G64:I64" si="15">G56</f>
        <v>129001</v>
      </c>
      <c r="H64" s="5">
        <f t="shared" si="15"/>
        <v>0</v>
      </c>
      <c r="I64" s="5">
        <f t="shared" si="15"/>
        <v>0</v>
      </c>
      <c r="J64" s="5">
        <f t="shared" si="13"/>
        <v>129001</v>
      </c>
      <c r="K64" s="12"/>
    </row>
    <row r="65" spans="1:11" ht="33" customHeight="1">
      <c r="A65" s="98" t="s">
        <v>76</v>
      </c>
      <c r="B65" s="98"/>
      <c r="C65" s="98"/>
      <c r="D65" s="99"/>
      <c r="E65" s="1"/>
      <c r="F65" s="1"/>
      <c r="G65" s="1"/>
      <c r="H65" s="1"/>
      <c r="I65" s="1"/>
      <c r="J65" s="1"/>
      <c r="K65" s="19"/>
    </row>
    <row r="66" spans="1:11" ht="15.75" customHeight="1">
      <c r="A66" s="108" t="s">
        <v>119</v>
      </c>
      <c r="B66" s="108"/>
      <c r="C66" s="108"/>
      <c r="D66" s="108"/>
      <c r="E66" s="107"/>
      <c r="F66" s="107"/>
      <c r="G66" s="107"/>
      <c r="H66" s="102"/>
      <c r="I66" s="21" t="s">
        <v>77</v>
      </c>
      <c r="J66" s="22"/>
      <c r="K66" s="103"/>
    </row>
    <row r="67" spans="1:11" ht="15.75">
      <c r="A67" s="102"/>
      <c r="B67" s="102"/>
      <c r="C67" s="102"/>
      <c r="D67" s="102"/>
      <c r="E67" s="107"/>
      <c r="F67" s="107"/>
      <c r="G67" s="107"/>
      <c r="H67" s="102"/>
      <c r="I67" s="22"/>
      <c r="J67" s="22"/>
      <c r="K67" s="103"/>
    </row>
  </sheetData>
  <mergeCells count="37">
    <mergeCell ref="D31:D33"/>
    <mergeCell ref="A65:D65"/>
    <mergeCell ref="K31:K33"/>
    <mergeCell ref="H66:H67"/>
    <mergeCell ref="E31:E33"/>
    <mergeCell ref="K66:K67"/>
    <mergeCell ref="A67:D67"/>
    <mergeCell ref="A31:A33"/>
    <mergeCell ref="B31:B33"/>
    <mergeCell ref="E66:G67"/>
    <mergeCell ref="A66:D66"/>
    <mergeCell ref="C31:C33"/>
    <mergeCell ref="A50:A55"/>
    <mergeCell ref="B52:B54"/>
    <mergeCell ref="I3:K3"/>
    <mergeCell ref="G6:J6"/>
    <mergeCell ref="K6:K8"/>
    <mergeCell ref="J7:J8"/>
    <mergeCell ref="A5:K5"/>
    <mergeCell ref="C7:C8"/>
    <mergeCell ref="D7:D8"/>
    <mergeCell ref="H7:H8"/>
    <mergeCell ref="A6:A8"/>
    <mergeCell ref="B6:B8"/>
    <mergeCell ref="C6:F6"/>
    <mergeCell ref="K27:K29"/>
    <mergeCell ref="A10:K11"/>
    <mergeCell ref="A9:K9"/>
    <mergeCell ref="I7:I8"/>
    <mergeCell ref="E7:E8"/>
    <mergeCell ref="F7:F8"/>
    <mergeCell ref="G7:G8"/>
    <mergeCell ref="A27:A29"/>
    <mergeCell ref="B27:B29"/>
    <mergeCell ref="C27:C29"/>
    <mergeCell ref="D27:D29"/>
    <mergeCell ref="E27:E29"/>
  </mergeCells>
  <pageMargins left="0.39370078740157483" right="0.39370078740157483" top="0.78740157480314965" bottom="0.39370078740157483" header="0.31496062992125984" footer="0.31496062992125984"/>
  <pageSetup paperSize="9" scale="94" fitToHeight="0" orientation="landscape" r:id="rId1"/>
  <headerFooter>
    <oddHeader>&amp;C&amp;P</oddHeader>
  </headerFooter>
  <rowBreaks count="6" manualBreakCount="6">
    <brk id="16" max="10" man="1"/>
    <brk id="23" max="10" man="1"/>
    <brk id="35" max="10" man="1"/>
    <brk id="42" max="10" man="1"/>
    <brk id="47" max="10" man="1"/>
    <brk id="5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2017-11-07T08:51:48Z</cp:lastPrinted>
  <dcterms:created xsi:type="dcterms:W3CDTF">2014-09-01T03:36:14Z</dcterms:created>
  <dcterms:modified xsi:type="dcterms:W3CDTF">2017-11-07T08:52:12Z</dcterms:modified>
</cp:coreProperties>
</file>